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0475" windowHeight="9405" activeTab="0"/>
  </bookViews>
  <sheets>
    <sheet name="計算用（検針2ヶ月用）" sheetId="1" r:id="rId1"/>
    <sheet name="計算用（検針毎月用）" sheetId="2" r:id="rId2"/>
    <sheet name="例示（検針2ヶ月用）" sheetId="3" r:id="rId3"/>
    <sheet name="例示（検針毎月用）" sheetId="4" r:id="rId4"/>
    <sheet name="Sheet3" sheetId="5" r:id="rId5"/>
  </sheets>
  <definedNames>
    <definedName name="_xlnm.Print_Area" localSheetId="0">'計算用（検針2ヶ月用）'!$A$1:$G$37</definedName>
    <definedName name="_xlnm.Print_Area" localSheetId="1">'計算用（検針毎月用）'!$A$1:$G$37</definedName>
    <definedName name="_xlnm.Print_Area" localSheetId="2">'例示（検針2ヶ月用）'!$A$1:$G$37</definedName>
    <definedName name="_xlnm.Print_Area" localSheetId="3">'例示（検針毎月用）'!$A$1:$G$37</definedName>
  </definedNames>
  <calcPr fullCalcOnLoad="1"/>
</workbook>
</file>

<file path=xl/sharedStrings.xml><?xml version="1.0" encoding="utf-8"?>
<sst xmlns="http://schemas.openxmlformats.org/spreadsheetml/2006/main" count="128" uniqueCount="46">
  <si>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</si>
  <si>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</si>
  <si>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</si>
  <si>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</si>
  <si>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</si>
  <si>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</si>
  <si>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</si>
  <si>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</si>
  <si>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</si>
  <si>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</si>
  <si>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年月</t>
  </si>
  <si>
    <t>１．年間最大水道使用量実績</t>
  </si>
  <si>
    <t>２．実居住人員</t>
  </si>
  <si>
    <t>３．予定居住人員</t>
  </si>
  <si>
    <t>４．予測水道使用量</t>
  </si>
  <si>
    <t>予測水道使用量の算出計算(例）</t>
  </si>
  <si>
    <t>５．汲取りから合併処理浄化槽を設置する場合の水量補正</t>
  </si>
  <si>
    <t>最大月</t>
  </si>
  <si>
    <t>水道使用量（㎥）①</t>
  </si>
  <si>
    <t>日数②</t>
  </si>
  <si>
    <t>・・・③</t>
  </si>
  <si>
    <t>人・・・④</t>
  </si>
  <si>
    <t>人・・・⑤</t>
  </si>
  <si>
    <t>③/④×⑤＝</t>
  </si>
  <si>
    <t>補正水量〔⑥×（200÷150）〕＝</t>
  </si>
  <si>
    <t>検針票は別添のとおり</t>
  </si>
  <si>
    <t>平成○○年４月</t>
  </si>
  <si>
    <t>平成○○年１月</t>
  </si>
  <si>
    <t>年間最大水道使用量実績（㎥／日）＝①／②</t>
  </si>
  <si>
    <t>日平均水道使用量（㎥／日）</t>
  </si>
  <si>
    <t>水道のみ使用している場合の予測水道使用量（㎥／日）
   ＝年間最大水道使用量実績（㎥／日）③／実居住人員④×予定居住人員⑤</t>
  </si>
  <si>
    <t>（㎥／日）・・・⑥</t>
  </si>
  <si>
    <t>（㎥／日）・・・⑦</t>
  </si>
  <si>
    <t>6月・7月</t>
  </si>
  <si>
    <t>平成○○年4月・5月</t>
  </si>
  <si>
    <t>8月・9月</t>
  </si>
  <si>
    <t>10月・11月</t>
  </si>
  <si>
    <t>12月・平成○○1月</t>
  </si>
  <si>
    <t>2月・3月</t>
  </si>
  <si>
    <t>水色のセルは自動計算です</t>
  </si>
  <si>
    <t>※水色のセルは自動計算です</t>
  </si>
  <si>
    <t>ピンクのセルへ入力してください。</t>
  </si>
  <si>
    <t>4人以上になる場合は「ただし書の運用」は適用できません。</t>
  </si>
  <si>
    <t>1㎥／日を超える場合は「ただし書の運用」は適用できません。</t>
  </si>
  <si>
    <t>※フォーマットが壊れないようにシートに保護をしています。</t>
  </si>
  <si>
    <t>予測水道使用量の算出計算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</si>
</sst>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b/>
      <u val="single"/>
      <sz val="1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176" fontId="0" fillId="33" borderId="10" xfId="0" applyNumberFormat="1" applyFill="1" applyBorder="1" applyAlignment="1" applyProtection="1">
      <alignment horizontal="center" vertical="center" wrapText="1"/>
      <protection/>
    </xf>
    <xf numFmtId="176" fontId="0" fillId="33" borderId="10" xfId="0" applyNumberFormat="1" applyFill="1" applyBorder="1" applyAlignment="1" applyProtection="1">
      <alignment horizontal="center" vertical="center"/>
      <protection/>
    </xf>
    <xf numFmtId="176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76" fontId="33" fillId="33" borderId="10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76" fontId="0" fillId="33" borderId="10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horizontal="left" vertic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0" fillId="7" borderId="10" xfId="0" applyFont="1" applyFill="1" applyBorder="1" applyAlignment="1" applyProtection="1">
      <alignment horizontal="right" vertical="center" shrinkToFit="1"/>
      <protection locked="0"/>
    </xf>
    <xf numFmtId="0" fontId="0" fillId="7" borderId="10" xfId="0" applyFont="1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7" borderId="10" xfId="0" applyFont="1" applyFill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39" fillId="0" borderId="0" xfId="0" applyFont="1" applyBorder="1" applyAlignment="1" applyProtection="1">
      <alignment horizontal="left" vertical="center" shrinkToFit="1"/>
      <protection locked="0"/>
    </xf>
    <xf numFmtId="0" fontId="3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 vertical="center" shrinkToFit="1"/>
      <protection locked="0"/>
    </xf>
    <xf numFmtId="176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33" fillId="0" borderId="11" xfId="0" applyFont="1" applyFill="1" applyBorder="1" applyAlignment="1" applyProtection="1">
      <alignment horizontal="center" vertical="center" shrinkToFit="1"/>
      <protection/>
    </xf>
    <xf numFmtId="0" fontId="33" fillId="0" borderId="12" xfId="0" applyFont="1" applyFill="1" applyBorder="1" applyAlignment="1" applyProtection="1">
      <alignment horizontal="center" vertical="center" shrinkToFit="1"/>
      <protection/>
    </xf>
    <xf numFmtId="0" fontId="33" fillId="0" borderId="13" xfId="0" applyFont="1" applyFill="1" applyBorder="1" applyAlignment="1" applyProtection="1">
      <alignment horizontal="center" vertical="center" shrinkToFit="1"/>
      <protection/>
    </xf>
    <xf numFmtId="0" fontId="39" fillId="0" borderId="0" xfId="0" applyFont="1" applyFill="1" applyBorder="1" applyAlignment="1" applyProtection="1">
      <alignment horizontal="left" vertical="center" wrapText="1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27</xdr:row>
      <xdr:rowOff>333375</xdr:rowOff>
    </xdr:from>
    <xdr:to>
      <xdr:col>6</xdr:col>
      <xdr:colOff>438150</xdr:colOff>
      <xdr:row>28</xdr:row>
      <xdr:rowOff>276225</xdr:rowOff>
    </xdr:to>
    <xdr:sp>
      <xdr:nvSpPr>
        <xdr:cNvPr id="1" name="角丸四角形吹き出し 2"/>
        <xdr:cNvSpPr>
          <a:spLocks/>
        </xdr:cNvSpPr>
      </xdr:nvSpPr>
      <xdr:spPr>
        <a:xfrm>
          <a:off x="3819525" y="7572375"/>
          <a:ext cx="1714500" cy="457200"/>
        </a:xfrm>
        <a:prstGeom prst="wedgeRoundRectCallout">
          <a:avLst>
            <a:gd name="adj1" fmla="val -58805"/>
            <a:gd name="adj2" fmla="val 2628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不要な場合は削除してください。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809625</xdr:colOff>
      <xdr:row>27</xdr:row>
      <xdr:rowOff>476250</xdr:rowOff>
    </xdr:from>
    <xdr:to>
      <xdr:col>6</xdr:col>
      <xdr:colOff>409575</xdr:colOff>
      <xdr:row>29</xdr:row>
      <xdr:rowOff>123825</xdr:rowOff>
    </xdr:to>
    <xdr:sp>
      <xdr:nvSpPr>
        <xdr:cNvPr id="1" name="角丸四角形吹き出し 2"/>
        <xdr:cNvSpPr>
          <a:spLocks/>
        </xdr:cNvSpPr>
      </xdr:nvSpPr>
      <xdr:spPr>
        <a:xfrm>
          <a:off x="3800475" y="7686675"/>
          <a:ext cx="1704975" cy="457200"/>
        </a:xfrm>
        <a:prstGeom prst="wedgeRoundRectCallout">
          <a:avLst>
            <a:gd name="adj1" fmla="val -58805"/>
            <a:gd name="adj2" fmla="val 2628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不要な場合は削除してください。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20</xdr:row>
      <xdr:rowOff>285750</xdr:rowOff>
    </xdr:from>
    <xdr:to>
      <xdr:col>6</xdr:col>
      <xdr:colOff>38100</xdr:colOff>
      <xdr:row>22</xdr:row>
      <xdr:rowOff>180975</xdr:rowOff>
    </xdr:to>
    <xdr:sp>
      <xdr:nvSpPr>
        <xdr:cNvPr id="1" name="角丸四角形吹き出し 7"/>
        <xdr:cNvSpPr>
          <a:spLocks/>
        </xdr:cNvSpPr>
      </xdr:nvSpPr>
      <xdr:spPr>
        <a:xfrm>
          <a:off x="2362200" y="4933950"/>
          <a:ext cx="2771775" cy="581025"/>
        </a:xfrm>
        <a:prstGeom prst="wedgeRoundRectCallout">
          <a:avLst>
            <a:gd name="adj1" fmla="val -63685"/>
            <a:gd name="adj2" fmla="val 3878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居住人員が増えることが予定されている場合は、その人員を含んだ人員を記載してください。</a:t>
          </a:r>
        </a:p>
      </xdr:txBody>
    </xdr:sp>
    <xdr:clientData/>
  </xdr:twoCellAnchor>
  <xdr:twoCellAnchor>
    <xdr:from>
      <xdr:col>4</xdr:col>
      <xdr:colOff>752475</xdr:colOff>
      <xdr:row>27</xdr:row>
      <xdr:rowOff>504825</xdr:rowOff>
    </xdr:from>
    <xdr:to>
      <xdr:col>6</xdr:col>
      <xdr:colOff>352425</xdr:colOff>
      <xdr:row>29</xdr:row>
      <xdr:rowOff>152400</xdr:rowOff>
    </xdr:to>
    <xdr:sp>
      <xdr:nvSpPr>
        <xdr:cNvPr id="2" name="角丸四角形吹き出し 4"/>
        <xdr:cNvSpPr>
          <a:spLocks/>
        </xdr:cNvSpPr>
      </xdr:nvSpPr>
      <xdr:spPr>
        <a:xfrm>
          <a:off x="3743325" y="7581900"/>
          <a:ext cx="1704975" cy="457200"/>
        </a:xfrm>
        <a:prstGeom prst="wedgeRoundRectCallout">
          <a:avLst>
            <a:gd name="adj1" fmla="val -58805"/>
            <a:gd name="adj2" fmla="val 2628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不要な場合は削除してください。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20</xdr:row>
      <xdr:rowOff>266700</xdr:rowOff>
    </xdr:from>
    <xdr:to>
      <xdr:col>5</xdr:col>
      <xdr:colOff>590550</xdr:colOff>
      <xdr:row>22</xdr:row>
      <xdr:rowOff>161925</xdr:rowOff>
    </xdr:to>
    <xdr:sp>
      <xdr:nvSpPr>
        <xdr:cNvPr id="1" name="角丸四角形吹き出し 5"/>
        <xdr:cNvSpPr>
          <a:spLocks/>
        </xdr:cNvSpPr>
      </xdr:nvSpPr>
      <xdr:spPr>
        <a:xfrm>
          <a:off x="2257425" y="4914900"/>
          <a:ext cx="2828925" cy="581025"/>
        </a:xfrm>
        <a:prstGeom prst="wedgeRoundRectCallout">
          <a:avLst>
            <a:gd name="adj1" fmla="val -63685"/>
            <a:gd name="adj2" fmla="val 3878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居住人員が増えることが予定されている場合は、その人員を含んだ人員を記載してください。</a:t>
          </a:r>
        </a:p>
      </xdr:txBody>
    </xdr:sp>
    <xdr:clientData/>
  </xdr:twoCellAnchor>
  <xdr:twoCellAnchor>
    <xdr:from>
      <xdr:col>4</xdr:col>
      <xdr:colOff>781050</xdr:colOff>
      <xdr:row>27</xdr:row>
      <xdr:rowOff>457200</xdr:rowOff>
    </xdr:from>
    <xdr:to>
      <xdr:col>6</xdr:col>
      <xdr:colOff>381000</xdr:colOff>
      <xdr:row>29</xdr:row>
      <xdr:rowOff>104775</xdr:rowOff>
    </xdr:to>
    <xdr:sp>
      <xdr:nvSpPr>
        <xdr:cNvPr id="2" name="角丸四角形吹き出し 6"/>
        <xdr:cNvSpPr>
          <a:spLocks/>
        </xdr:cNvSpPr>
      </xdr:nvSpPr>
      <xdr:spPr>
        <a:xfrm>
          <a:off x="3771900" y="7534275"/>
          <a:ext cx="1704975" cy="457200"/>
        </a:xfrm>
        <a:prstGeom prst="wedgeRoundRectCallout">
          <a:avLst>
            <a:gd name="adj1" fmla="val -58805"/>
            <a:gd name="adj2" fmla="val 2628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不要な場合は削除してください。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4.7109375" style="33" customWidth="1"/>
    <col min="2" max="2" width="15.28125" style="33" customWidth="1"/>
    <col min="3" max="3" width="15.140625" style="33" customWidth="1"/>
    <col min="4" max="4" width="9.7109375" style="33" customWidth="1"/>
    <col min="5" max="5" width="22.57421875" style="33" customWidth="1"/>
    <col min="6" max="6" width="9.00390625" style="57" customWidth="1"/>
    <col min="7" max="16384" width="9.00390625" style="33" customWidth="1"/>
  </cols>
  <sheetData>
    <row r="1" spans="2:5" ht="24" customHeight="1">
      <c r="B1" s="32" t="s">
        <v>45</v>
      </c>
      <c r="E1" s="34" t="s">
        <v>41</v>
      </c>
    </row>
    <row r="2" spans="3:5" ht="23.25" customHeight="1">
      <c r="C2" s="35"/>
      <c r="D2" s="36"/>
      <c r="E2" s="1" t="s">
        <v>40</v>
      </c>
    </row>
    <row r="3" spans="2:4" ht="19.5" customHeight="1">
      <c r="B3" s="7" t="s">
        <v>11</v>
      </c>
      <c r="C3" s="35"/>
      <c r="D3" s="36"/>
    </row>
    <row r="4" spans="2:6" ht="35.25" customHeight="1">
      <c r="B4" s="8" t="s">
        <v>10</v>
      </c>
      <c r="C4" s="9" t="s">
        <v>18</v>
      </c>
      <c r="D4" s="8" t="s">
        <v>19</v>
      </c>
      <c r="E4" s="9" t="s">
        <v>29</v>
      </c>
      <c r="F4" s="9" t="s">
        <v>17</v>
      </c>
    </row>
    <row r="5" spans="2:6" ht="15" customHeight="1">
      <c r="B5" s="38"/>
      <c r="C5" s="39"/>
      <c r="D5" s="40"/>
      <c r="E5" s="10" t="e">
        <f aca="true" t="shared" si="0" ref="E5:E10">ROUND(C5/D5,2)</f>
        <v>#DIV/0!</v>
      </c>
      <c r="F5" s="15" t="e">
        <f aca="true" t="shared" si="1" ref="F5:F10">IF(E5=E$17,"○","-")</f>
        <v>#DIV/0!</v>
      </c>
    </row>
    <row r="6" spans="2:6" ht="15" customHeight="1">
      <c r="B6" s="41"/>
      <c r="C6" s="39"/>
      <c r="D6" s="40"/>
      <c r="E6" s="10" t="e">
        <f t="shared" si="0"/>
        <v>#DIV/0!</v>
      </c>
      <c r="F6" s="15" t="e">
        <f t="shared" si="1"/>
        <v>#DIV/0!</v>
      </c>
    </row>
    <row r="7" spans="2:6" ht="15" customHeight="1">
      <c r="B7" s="41"/>
      <c r="C7" s="39"/>
      <c r="D7" s="40"/>
      <c r="E7" s="10" t="e">
        <f t="shared" si="0"/>
        <v>#DIV/0!</v>
      </c>
      <c r="F7" s="15" t="e">
        <f t="shared" si="1"/>
        <v>#DIV/0!</v>
      </c>
    </row>
    <row r="8" spans="2:6" ht="15" customHeight="1">
      <c r="B8" s="41"/>
      <c r="C8" s="39"/>
      <c r="D8" s="40"/>
      <c r="E8" s="10" t="e">
        <f t="shared" si="0"/>
        <v>#DIV/0!</v>
      </c>
      <c r="F8" s="15" t="e">
        <f t="shared" si="1"/>
        <v>#DIV/0!</v>
      </c>
    </row>
    <row r="9" spans="2:6" ht="15" customHeight="1">
      <c r="B9" s="38"/>
      <c r="C9" s="39"/>
      <c r="D9" s="40"/>
      <c r="E9" s="10" t="e">
        <f t="shared" si="0"/>
        <v>#DIV/0!</v>
      </c>
      <c r="F9" s="12" t="e">
        <f t="shared" si="1"/>
        <v>#DIV/0!</v>
      </c>
    </row>
    <row r="10" spans="2:6" ht="15" customHeight="1">
      <c r="B10" s="41"/>
      <c r="C10" s="39"/>
      <c r="D10" s="40"/>
      <c r="E10" s="10" t="e">
        <f t="shared" si="0"/>
        <v>#DIV/0!</v>
      </c>
      <c r="F10" s="15" t="e">
        <f t="shared" si="1"/>
        <v>#DIV/0!</v>
      </c>
    </row>
    <row r="11" spans="2:6" ht="15" customHeight="1">
      <c r="B11" s="42"/>
      <c r="C11" s="43"/>
      <c r="D11" s="44"/>
      <c r="E11" s="12"/>
      <c r="F11" s="15"/>
    </row>
    <row r="12" spans="2:6" ht="15" customHeight="1">
      <c r="B12" s="42"/>
      <c r="C12" s="43"/>
      <c r="D12" s="44"/>
      <c r="E12" s="12"/>
      <c r="F12" s="15"/>
    </row>
    <row r="13" spans="2:6" ht="15" customHeight="1">
      <c r="B13" s="45"/>
      <c r="C13" s="46"/>
      <c r="D13" s="44"/>
      <c r="E13" s="12"/>
      <c r="F13" s="15"/>
    </row>
    <row r="14" spans="2:6" ht="15" customHeight="1">
      <c r="B14" s="45"/>
      <c r="C14" s="46"/>
      <c r="D14" s="44"/>
      <c r="E14" s="12"/>
      <c r="F14" s="15"/>
    </row>
    <row r="15" spans="2:6" ht="15" customHeight="1">
      <c r="B15" s="45"/>
      <c r="C15" s="46"/>
      <c r="D15" s="44"/>
      <c r="E15" s="12"/>
      <c r="F15" s="15"/>
    </row>
    <row r="16" spans="2:6" ht="15" customHeight="1">
      <c r="B16" s="45"/>
      <c r="C16" s="46"/>
      <c r="D16" s="44"/>
      <c r="E16" s="12"/>
      <c r="F16" s="15"/>
    </row>
    <row r="17" spans="2:6" ht="21" customHeight="1">
      <c r="B17" s="65" t="s">
        <v>28</v>
      </c>
      <c r="C17" s="66"/>
      <c r="D17" s="67"/>
      <c r="E17" s="18" t="e">
        <f>ROUND(MAX(E5:E16),2)</f>
        <v>#DIV/0!</v>
      </c>
      <c r="F17" s="58" t="s">
        <v>20</v>
      </c>
    </row>
    <row r="18" spans="2:5" ht="31.5" customHeight="1">
      <c r="B18" s="47" t="s">
        <v>25</v>
      </c>
      <c r="C18" s="48"/>
      <c r="D18" s="48"/>
      <c r="E18" s="48"/>
    </row>
    <row r="19" spans="2:3" ht="22.5" customHeight="1">
      <c r="B19" s="7" t="s">
        <v>12</v>
      </c>
      <c r="C19" s="37"/>
    </row>
    <row r="20" spans="2:3" ht="21.75" customHeight="1">
      <c r="B20" s="39"/>
      <c r="C20" s="5" t="s">
        <v>21</v>
      </c>
    </row>
    <row r="21" spans="2:3" ht="32.25" customHeight="1">
      <c r="B21" s="21" t="s">
        <v>42</v>
      </c>
      <c r="C21" s="37"/>
    </row>
    <row r="22" spans="2:4" ht="21.75" customHeight="1">
      <c r="B22" s="22" t="s">
        <v>13</v>
      </c>
      <c r="C22" s="49"/>
      <c r="D22" s="50"/>
    </row>
    <row r="23" spans="2:4" ht="19.5" customHeight="1">
      <c r="B23" s="39"/>
      <c r="C23" s="5" t="s">
        <v>22</v>
      </c>
      <c r="D23" s="51"/>
    </row>
    <row r="24" spans="2:4" ht="30.75" customHeight="1">
      <c r="B24" s="21" t="s">
        <v>42</v>
      </c>
      <c r="C24" s="52"/>
      <c r="D24" s="36"/>
    </row>
    <row r="25" spans="2:4" ht="24.75" customHeight="1">
      <c r="B25" s="26" t="s">
        <v>14</v>
      </c>
      <c r="C25" s="52"/>
      <c r="D25" s="36"/>
    </row>
    <row r="26" spans="2:7" ht="32.25" customHeight="1">
      <c r="B26" s="68" t="s">
        <v>30</v>
      </c>
      <c r="C26" s="68"/>
      <c r="D26" s="68"/>
      <c r="E26" s="68"/>
      <c r="F26" s="68"/>
      <c r="G26" s="68"/>
    </row>
    <row r="27" spans="2:5" ht="30" customHeight="1">
      <c r="B27" s="27" t="s">
        <v>23</v>
      </c>
      <c r="C27" s="28" t="e">
        <f>ROUND(E17/B20*B23,2)</f>
        <v>#DIV/0!</v>
      </c>
      <c r="D27" s="69" t="s">
        <v>31</v>
      </c>
      <c r="E27" s="69"/>
    </row>
    <row r="28" spans="2:4" ht="40.5" customHeight="1">
      <c r="B28" s="53"/>
      <c r="C28" s="21" t="s">
        <v>43</v>
      </c>
      <c r="D28" s="53"/>
    </row>
    <row r="29" spans="2:6" ht="23.25" customHeight="1">
      <c r="B29" s="54" t="s">
        <v>16</v>
      </c>
      <c r="C29" s="54"/>
      <c r="D29" s="54"/>
      <c r="E29" s="54"/>
      <c r="F29" s="61"/>
    </row>
    <row r="30" spans="2:6" ht="32.25" customHeight="1">
      <c r="B30" s="33" t="s">
        <v>24</v>
      </c>
      <c r="D30" s="63" t="e">
        <f>ROUND(C27*200/150,2)</f>
        <v>#DIV/0!</v>
      </c>
      <c r="E30" s="33" t="s">
        <v>32</v>
      </c>
      <c r="F30" s="61"/>
    </row>
    <row r="31" spans="3:6" ht="30" customHeight="1">
      <c r="C31" s="64" t="s">
        <v>43</v>
      </c>
      <c r="F31" s="61"/>
    </row>
    <row r="32" spans="2:3" ht="17.25" customHeight="1">
      <c r="B32" s="56"/>
      <c r="C32" s="56"/>
    </row>
    <row r="33" ht="13.5">
      <c r="A33" s="33" t="s">
        <v>44</v>
      </c>
    </row>
    <row r="34" spans="2:3" ht="13.5">
      <c r="B34" s="55"/>
      <c r="C34" s="55"/>
    </row>
    <row r="35" spans="2:4" ht="13.5">
      <c r="B35" s="55"/>
      <c r="C35" s="55"/>
      <c r="D35" s="55"/>
    </row>
    <row r="37" spans="2:4" ht="23.25" customHeight="1">
      <c r="B37" s="55"/>
      <c r="C37" s="55"/>
      <c r="D37" s="55"/>
    </row>
  </sheetData>
  <sheetProtection sheet="1"/>
  <mergeCells count="3">
    <mergeCell ref="B17:D17"/>
    <mergeCell ref="B26:G26"/>
    <mergeCell ref="D27:E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rowBreaks count="1" manualBreakCount="1">
    <brk id="39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4.7109375" style="33" customWidth="1"/>
    <col min="2" max="2" width="15.28125" style="33" customWidth="1"/>
    <col min="3" max="3" width="15.140625" style="33" customWidth="1"/>
    <col min="4" max="4" width="9.7109375" style="33" customWidth="1"/>
    <col min="5" max="5" width="22.57421875" style="33" customWidth="1"/>
    <col min="6" max="6" width="9.00390625" style="57" customWidth="1"/>
    <col min="7" max="16384" width="9.00390625" style="33" customWidth="1"/>
  </cols>
  <sheetData>
    <row r="1" spans="2:5" ht="24" customHeight="1">
      <c r="B1" s="32" t="s">
        <v>45</v>
      </c>
      <c r="E1" s="34" t="s">
        <v>41</v>
      </c>
    </row>
    <row r="2" spans="3:5" ht="21" customHeight="1">
      <c r="C2" s="35"/>
      <c r="D2" s="36"/>
      <c r="E2" s="1" t="s">
        <v>40</v>
      </c>
    </row>
    <row r="3" spans="2:4" ht="19.5" customHeight="1">
      <c r="B3" s="7" t="s">
        <v>11</v>
      </c>
      <c r="C3" s="35"/>
      <c r="D3" s="36"/>
    </row>
    <row r="4" spans="2:6" ht="35.25" customHeight="1">
      <c r="B4" s="8" t="s">
        <v>10</v>
      </c>
      <c r="C4" s="9" t="s">
        <v>18</v>
      </c>
      <c r="D4" s="8" t="s">
        <v>19</v>
      </c>
      <c r="E4" s="9" t="s">
        <v>29</v>
      </c>
      <c r="F4" s="9" t="s">
        <v>17</v>
      </c>
    </row>
    <row r="5" spans="2:6" ht="15" customHeight="1">
      <c r="B5" s="41"/>
      <c r="C5" s="39"/>
      <c r="D5" s="40"/>
      <c r="E5" s="10" t="e">
        <f aca="true" t="shared" si="0" ref="E5:E16">ROUND(C5/D5,2)</f>
        <v>#DIV/0!</v>
      </c>
      <c r="F5" s="15" t="e">
        <f>IF(E5=E$17,"○","-")</f>
        <v>#DIV/0!</v>
      </c>
    </row>
    <row r="6" spans="2:6" ht="15" customHeight="1">
      <c r="B6" s="41"/>
      <c r="C6" s="39"/>
      <c r="D6" s="40"/>
      <c r="E6" s="11" t="e">
        <f t="shared" si="0"/>
        <v>#DIV/0!</v>
      </c>
      <c r="F6" s="15" t="e">
        <f aca="true" t="shared" si="1" ref="F6:F16">IF(E6=E$17,"○","-")</f>
        <v>#DIV/0!</v>
      </c>
    </row>
    <row r="7" spans="2:6" ht="15" customHeight="1">
      <c r="B7" s="41"/>
      <c r="C7" s="39"/>
      <c r="D7" s="40"/>
      <c r="E7" s="11" t="e">
        <f t="shared" si="0"/>
        <v>#DIV/0!</v>
      </c>
      <c r="F7" s="15" t="e">
        <f t="shared" si="1"/>
        <v>#DIV/0!</v>
      </c>
    </row>
    <row r="8" spans="2:6" ht="15" customHeight="1">
      <c r="B8" s="41"/>
      <c r="C8" s="39"/>
      <c r="D8" s="40"/>
      <c r="E8" s="11" t="e">
        <f t="shared" si="0"/>
        <v>#DIV/0!</v>
      </c>
      <c r="F8" s="15" t="e">
        <f t="shared" si="1"/>
        <v>#DIV/0!</v>
      </c>
    </row>
    <row r="9" spans="2:6" ht="15" customHeight="1">
      <c r="B9" s="41"/>
      <c r="C9" s="39"/>
      <c r="D9" s="40"/>
      <c r="E9" s="11" t="e">
        <f t="shared" si="0"/>
        <v>#DIV/0!</v>
      </c>
      <c r="F9" s="12" t="e">
        <f t="shared" si="1"/>
        <v>#DIV/0!</v>
      </c>
    </row>
    <row r="10" spans="2:6" ht="15" customHeight="1">
      <c r="B10" s="41"/>
      <c r="C10" s="39"/>
      <c r="D10" s="40"/>
      <c r="E10" s="11" t="e">
        <f t="shared" si="0"/>
        <v>#DIV/0!</v>
      </c>
      <c r="F10" s="12" t="e">
        <f t="shared" si="1"/>
        <v>#DIV/0!</v>
      </c>
    </row>
    <row r="11" spans="2:6" ht="15" customHeight="1">
      <c r="B11" s="41"/>
      <c r="C11" s="39"/>
      <c r="D11" s="40"/>
      <c r="E11" s="11" t="e">
        <f t="shared" si="0"/>
        <v>#DIV/0!</v>
      </c>
      <c r="F11" s="15" t="e">
        <f t="shared" si="1"/>
        <v>#DIV/0!</v>
      </c>
    </row>
    <row r="12" spans="2:6" ht="15" customHeight="1">
      <c r="B12" s="41"/>
      <c r="C12" s="39"/>
      <c r="D12" s="40"/>
      <c r="E12" s="11" t="e">
        <f t="shared" si="0"/>
        <v>#DIV/0!</v>
      </c>
      <c r="F12" s="15" t="e">
        <f t="shared" si="1"/>
        <v>#DIV/0!</v>
      </c>
    </row>
    <row r="13" spans="2:6" ht="15" customHeight="1">
      <c r="B13" s="41"/>
      <c r="C13" s="39"/>
      <c r="D13" s="40"/>
      <c r="E13" s="11" t="e">
        <f t="shared" si="0"/>
        <v>#DIV/0!</v>
      </c>
      <c r="F13" s="15" t="e">
        <f t="shared" si="1"/>
        <v>#DIV/0!</v>
      </c>
    </row>
    <row r="14" spans="2:6" ht="15" customHeight="1">
      <c r="B14" s="41"/>
      <c r="C14" s="39"/>
      <c r="D14" s="40"/>
      <c r="E14" s="11" t="e">
        <f t="shared" si="0"/>
        <v>#DIV/0!</v>
      </c>
      <c r="F14" s="15" t="e">
        <f t="shared" si="1"/>
        <v>#DIV/0!</v>
      </c>
    </row>
    <row r="15" spans="2:6" ht="15" customHeight="1">
      <c r="B15" s="41"/>
      <c r="C15" s="39"/>
      <c r="D15" s="40"/>
      <c r="E15" s="11" t="e">
        <f t="shared" si="0"/>
        <v>#DIV/0!</v>
      </c>
      <c r="F15" s="15" t="e">
        <f t="shared" si="1"/>
        <v>#DIV/0!</v>
      </c>
    </row>
    <row r="16" spans="2:6" ht="15" customHeight="1">
      <c r="B16" s="41"/>
      <c r="C16" s="39"/>
      <c r="D16" s="40"/>
      <c r="E16" s="11" t="e">
        <f t="shared" si="0"/>
        <v>#DIV/0!</v>
      </c>
      <c r="F16" s="15" t="e">
        <f t="shared" si="1"/>
        <v>#DIV/0!</v>
      </c>
    </row>
    <row r="17" spans="2:6" ht="21" customHeight="1">
      <c r="B17" s="65" t="s">
        <v>28</v>
      </c>
      <c r="C17" s="66"/>
      <c r="D17" s="67"/>
      <c r="E17" s="18" t="e">
        <f>ROUND(MAX(E5:E16),2)</f>
        <v>#DIV/0!</v>
      </c>
      <c r="F17" s="58" t="s">
        <v>20</v>
      </c>
    </row>
    <row r="18" spans="2:5" ht="31.5" customHeight="1">
      <c r="B18" s="47" t="s">
        <v>25</v>
      </c>
      <c r="C18" s="48"/>
      <c r="D18" s="48"/>
      <c r="E18" s="48"/>
    </row>
    <row r="19" spans="2:3" ht="22.5" customHeight="1">
      <c r="B19" s="7" t="s">
        <v>12</v>
      </c>
      <c r="C19" s="37"/>
    </row>
    <row r="20" spans="2:3" ht="21.75" customHeight="1">
      <c r="B20" s="39"/>
      <c r="C20" s="5" t="s">
        <v>21</v>
      </c>
    </row>
    <row r="21" spans="2:3" ht="32.25" customHeight="1">
      <c r="B21" s="21" t="s">
        <v>42</v>
      </c>
      <c r="C21" s="37"/>
    </row>
    <row r="22" spans="2:4" ht="21.75" customHeight="1">
      <c r="B22" s="22" t="s">
        <v>13</v>
      </c>
      <c r="C22" s="49"/>
      <c r="D22" s="50"/>
    </row>
    <row r="23" spans="2:4" ht="19.5" customHeight="1">
      <c r="B23" s="39"/>
      <c r="C23" s="5" t="s">
        <v>22</v>
      </c>
      <c r="D23" s="51"/>
    </row>
    <row r="24" spans="2:4" ht="30.75" customHeight="1">
      <c r="B24" s="21" t="s">
        <v>42</v>
      </c>
      <c r="C24" s="52"/>
      <c r="D24" s="36"/>
    </row>
    <row r="25" spans="2:4" ht="24.75" customHeight="1">
      <c r="B25" s="26" t="s">
        <v>14</v>
      </c>
      <c r="C25" s="52"/>
      <c r="D25" s="36"/>
    </row>
    <row r="26" spans="2:7" ht="32.25" customHeight="1">
      <c r="B26" s="68" t="s">
        <v>30</v>
      </c>
      <c r="C26" s="68"/>
      <c r="D26" s="68"/>
      <c r="E26" s="68"/>
      <c r="F26" s="68"/>
      <c r="G26" s="68"/>
    </row>
    <row r="27" spans="2:5" ht="30" customHeight="1">
      <c r="B27" s="27" t="s">
        <v>23</v>
      </c>
      <c r="C27" s="28" t="e">
        <f>ROUND(E17/B20*B23,2)</f>
        <v>#DIV/0!</v>
      </c>
      <c r="D27" s="69" t="s">
        <v>31</v>
      </c>
      <c r="E27" s="69"/>
    </row>
    <row r="28" spans="2:4" ht="40.5" customHeight="1">
      <c r="B28" s="53"/>
      <c r="C28" s="21" t="s">
        <v>43</v>
      </c>
      <c r="D28" s="53"/>
    </row>
    <row r="29" spans="2:6" ht="23.25" customHeight="1">
      <c r="B29" s="54" t="s">
        <v>16</v>
      </c>
      <c r="C29" s="54"/>
      <c r="D29" s="54"/>
      <c r="E29" s="54"/>
      <c r="F29" s="61"/>
    </row>
    <row r="30" spans="2:6" ht="32.25" customHeight="1">
      <c r="B30" s="33" t="s">
        <v>24</v>
      </c>
      <c r="D30" s="63" t="e">
        <f>ROUND(C27*200/150,2)</f>
        <v>#DIV/0!</v>
      </c>
      <c r="E30" s="33" t="s">
        <v>32</v>
      </c>
      <c r="F30" s="61"/>
    </row>
    <row r="31" spans="3:6" ht="30" customHeight="1">
      <c r="C31" s="64" t="s">
        <v>43</v>
      </c>
      <c r="F31" s="61"/>
    </row>
    <row r="32" spans="2:3" ht="17.25" customHeight="1">
      <c r="B32" s="56"/>
      <c r="C32" s="56"/>
    </row>
    <row r="33" ht="13.5">
      <c r="A33" s="33" t="s">
        <v>44</v>
      </c>
    </row>
    <row r="34" spans="2:3" ht="13.5">
      <c r="B34" s="55"/>
      <c r="C34" s="55"/>
    </row>
    <row r="35" spans="2:4" ht="13.5">
      <c r="B35" s="70"/>
      <c r="C35" s="70"/>
      <c r="D35" s="70"/>
    </row>
    <row r="37" spans="2:4" ht="23.25" customHeight="1">
      <c r="B37" s="71"/>
      <c r="C37" s="71"/>
      <c r="D37" s="71"/>
    </row>
  </sheetData>
  <sheetProtection sheet="1"/>
  <mergeCells count="5">
    <mergeCell ref="B17:D17"/>
    <mergeCell ref="B26:G26"/>
    <mergeCell ref="D27:E27"/>
    <mergeCell ref="B35:D35"/>
    <mergeCell ref="B37:D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rowBreaks count="1" manualBreakCount="1">
    <brk id="39" max="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SheetLayoutView="100" zoomScalePageLayoutView="0" workbookViewId="0" topLeftCell="A10">
      <selection activeCell="E17" sqref="E17"/>
    </sheetView>
  </sheetViews>
  <sheetFormatPr defaultColWidth="9.140625" defaultRowHeight="15"/>
  <cols>
    <col min="1" max="1" width="4.7109375" style="3" customWidth="1"/>
    <col min="2" max="2" width="15.28125" style="3" customWidth="1"/>
    <col min="3" max="3" width="15.140625" style="3" customWidth="1"/>
    <col min="4" max="4" width="9.7109375" style="3" customWidth="1"/>
    <col min="5" max="5" width="22.57421875" style="3" customWidth="1"/>
    <col min="6" max="6" width="9.00390625" style="59" customWidth="1"/>
    <col min="7" max="16384" width="9.00390625" style="3" customWidth="1"/>
  </cols>
  <sheetData>
    <row r="1" spans="2:5" ht="24" customHeight="1">
      <c r="B1" s="2" t="s">
        <v>15</v>
      </c>
      <c r="E1" s="4" t="s">
        <v>39</v>
      </c>
    </row>
    <row r="2" spans="3:4" ht="10.5" customHeight="1">
      <c r="C2" s="5"/>
      <c r="D2" s="6"/>
    </row>
    <row r="3" spans="2:4" ht="19.5" customHeight="1">
      <c r="B3" s="7" t="s">
        <v>11</v>
      </c>
      <c r="C3" s="5"/>
      <c r="D3" s="6"/>
    </row>
    <row r="4" spans="2:6" ht="35.25" customHeight="1">
      <c r="B4" s="8" t="s">
        <v>10</v>
      </c>
      <c r="C4" s="9" t="s">
        <v>18</v>
      </c>
      <c r="D4" s="8" t="s">
        <v>19</v>
      </c>
      <c r="E4" s="9" t="s">
        <v>29</v>
      </c>
      <c r="F4" s="9" t="s">
        <v>17</v>
      </c>
    </row>
    <row r="5" spans="2:6" ht="15" customHeight="1">
      <c r="B5" s="62" t="s">
        <v>34</v>
      </c>
      <c r="C5" s="43">
        <v>21</v>
      </c>
      <c r="D5" s="44">
        <v>61</v>
      </c>
      <c r="E5" s="10">
        <f aca="true" t="shared" si="0" ref="E5:E10">ROUND(C5/D5,2)</f>
        <v>0.34</v>
      </c>
      <c r="F5" s="15" t="str">
        <f aca="true" t="shared" si="1" ref="F5:F10">IF(E5=E$17,"○","-")</f>
        <v>-</v>
      </c>
    </row>
    <row r="6" spans="2:6" ht="15" customHeight="1">
      <c r="B6" s="42" t="s">
        <v>33</v>
      </c>
      <c r="C6" s="43">
        <v>21</v>
      </c>
      <c r="D6" s="44">
        <v>61</v>
      </c>
      <c r="E6" s="10">
        <f t="shared" si="0"/>
        <v>0.34</v>
      </c>
      <c r="F6" s="15" t="str">
        <f t="shared" si="1"/>
        <v>-</v>
      </c>
    </row>
    <row r="7" spans="2:6" ht="15" customHeight="1">
      <c r="B7" s="42" t="s">
        <v>35</v>
      </c>
      <c r="C7" s="43">
        <v>22</v>
      </c>
      <c r="D7" s="44">
        <v>61</v>
      </c>
      <c r="E7" s="10">
        <f t="shared" si="0"/>
        <v>0.36</v>
      </c>
      <c r="F7" s="15" t="str">
        <f t="shared" si="1"/>
        <v>○</v>
      </c>
    </row>
    <row r="8" spans="2:6" ht="15" customHeight="1">
      <c r="B8" s="42" t="s">
        <v>36</v>
      </c>
      <c r="C8" s="43">
        <v>21</v>
      </c>
      <c r="D8" s="44">
        <v>61</v>
      </c>
      <c r="E8" s="10">
        <f t="shared" si="0"/>
        <v>0.34</v>
      </c>
      <c r="F8" s="15" t="str">
        <f t="shared" si="1"/>
        <v>-</v>
      </c>
    </row>
    <row r="9" spans="2:6" ht="15" customHeight="1">
      <c r="B9" s="62" t="s">
        <v>37</v>
      </c>
      <c r="C9" s="43">
        <v>20</v>
      </c>
      <c r="D9" s="44">
        <v>62</v>
      </c>
      <c r="E9" s="10">
        <f t="shared" si="0"/>
        <v>0.32</v>
      </c>
      <c r="F9" s="12" t="str">
        <f t="shared" si="1"/>
        <v>-</v>
      </c>
    </row>
    <row r="10" spans="2:6" ht="15" customHeight="1">
      <c r="B10" s="42" t="s">
        <v>38</v>
      </c>
      <c r="C10" s="43">
        <v>20</v>
      </c>
      <c r="D10" s="44">
        <v>59</v>
      </c>
      <c r="E10" s="10">
        <f t="shared" si="0"/>
        <v>0.34</v>
      </c>
      <c r="F10" s="15" t="str">
        <f t="shared" si="1"/>
        <v>-</v>
      </c>
    </row>
    <row r="11" spans="2:6" ht="15" customHeight="1">
      <c r="B11" s="42"/>
      <c r="C11" s="43"/>
      <c r="D11" s="44"/>
      <c r="E11" s="12"/>
      <c r="F11" s="15"/>
    </row>
    <row r="12" spans="2:6" ht="15" customHeight="1">
      <c r="B12" s="42"/>
      <c r="C12" s="43"/>
      <c r="D12" s="44"/>
      <c r="E12" s="12"/>
      <c r="F12" s="15"/>
    </row>
    <row r="13" spans="2:6" ht="15" customHeight="1">
      <c r="B13" s="45"/>
      <c r="C13" s="46"/>
      <c r="D13" s="44"/>
      <c r="E13" s="12"/>
      <c r="F13" s="15"/>
    </row>
    <row r="14" spans="2:6" ht="15" customHeight="1">
      <c r="B14" s="45"/>
      <c r="C14" s="46"/>
      <c r="D14" s="44"/>
      <c r="E14" s="12"/>
      <c r="F14" s="15"/>
    </row>
    <row r="15" spans="2:6" ht="15" customHeight="1">
      <c r="B15" s="45"/>
      <c r="C15" s="46"/>
      <c r="D15" s="44"/>
      <c r="E15" s="12"/>
      <c r="F15" s="15"/>
    </row>
    <row r="16" spans="2:6" ht="15" customHeight="1">
      <c r="B16" s="45"/>
      <c r="C16" s="46"/>
      <c r="D16" s="44"/>
      <c r="E16" s="12"/>
      <c r="F16" s="15"/>
    </row>
    <row r="17" spans="2:6" ht="21" customHeight="1">
      <c r="B17" s="65" t="s">
        <v>28</v>
      </c>
      <c r="C17" s="66"/>
      <c r="D17" s="67"/>
      <c r="E17" s="18">
        <f>ROUND(MAX(E5:E16),2)</f>
        <v>0.36</v>
      </c>
      <c r="F17" s="60" t="s">
        <v>20</v>
      </c>
    </row>
    <row r="18" spans="2:5" ht="31.5" customHeight="1">
      <c r="B18" s="19" t="s">
        <v>25</v>
      </c>
      <c r="C18" s="20"/>
      <c r="D18" s="20"/>
      <c r="E18" s="20"/>
    </row>
    <row r="19" spans="2:3" ht="22.5" customHeight="1">
      <c r="B19" s="7" t="s">
        <v>12</v>
      </c>
      <c r="C19" s="7"/>
    </row>
    <row r="20" spans="2:3" ht="21.75" customHeight="1">
      <c r="B20" s="14">
        <v>2</v>
      </c>
      <c r="C20" s="5" t="s">
        <v>21</v>
      </c>
    </row>
    <row r="21" spans="2:3" ht="32.25" customHeight="1">
      <c r="B21" s="21" t="s">
        <v>42</v>
      </c>
      <c r="C21" s="7"/>
    </row>
    <row r="22" spans="2:4" ht="21.75" customHeight="1">
      <c r="B22" s="22" t="s">
        <v>13</v>
      </c>
      <c r="C22" s="22"/>
      <c r="D22" s="23"/>
    </row>
    <row r="23" spans="2:4" ht="19.5" customHeight="1">
      <c r="B23" s="14">
        <v>2</v>
      </c>
      <c r="C23" s="5" t="s">
        <v>22</v>
      </c>
      <c r="D23" s="24"/>
    </row>
    <row r="24" spans="2:4" ht="30.75" customHeight="1">
      <c r="B24" s="21" t="s">
        <v>42</v>
      </c>
      <c r="C24" s="25"/>
      <c r="D24" s="6"/>
    </row>
    <row r="25" spans="2:4" ht="24.75" customHeight="1">
      <c r="B25" s="26" t="s">
        <v>14</v>
      </c>
      <c r="C25" s="25"/>
      <c r="D25" s="6"/>
    </row>
    <row r="26" spans="2:7" ht="32.25" customHeight="1">
      <c r="B26" s="68" t="s">
        <v>30</v>
      </c>
      <c r="C26" s="68"/>
      <c r="D26" s="68"/>
      <c r="E26" s="68"/>
      <c r="F26" s="68"/>
      <c r="G26" s="68"/>
    </row>
    <row r="27" spans="2:5" ht="30" customHeight="1">
      <c r="B27" s="27" t="s">
        <v>23</v>
      </c>
      <c r="C27" s="28">
        <f>ROUND(E17/B20*B23,2)</f>
        <v>0.36</v>
      </c>
      <c r="D27" s="69" t="s">
        <v>31</v>
      </c>
      <c r="E27" s="69"/>
    </row>
    <row r="28" spans="2:4" ht="40.5" customHeight="1">
      <c r="B28" s="29"/>
      <c r="C28" s="21" t="s">
        <v>43</v>
      </c>
      <c r="D28" s="29"/>
    </row>
    <row r="29" spans="2:7" ht="23.25" customHeight="1">
      <c r="B29" s="54" t="s">
        <v>16</v>
      </c>
      <c r="C29" s="54"/>
      <c r="D29" s="54"/>
      <c r="E29" s="54"/>
      <c r="F29" s="61"/>
      <c r="G29" s="33"/>
    </row>
    <row r="30" spans="2:7" ht="32.25" customHeight="1">
      <c r="B30" s="33" t="s">
        <v>24</v>
      </c>
      <c r="C30" s="33"/>
      <c r="D30" s="63">
        <f>ROUND(C27*200/150,2)</f>
        <v>0.48</v>
      </c>
      <c r="E30" s="33" t="s">
        <v>32</v>
      </c>
      <c r="F30" s="61"/>
      <c r="G30" s="33"/>
    </row>
    <row r="31" spans="2:7" ht="30" customHeight="1">
      <c r="B31" s="33"/>
      <c r="C31" s="64" t="s">
        <v>43</v>
      </c>
      <c r="D31" s="33"/>
      <c r="E31" s="33"/>
      <c r="F31" s="61"/>
      <c r="G31" s="33"/>
    </row>
    <row r="32" spans="2:3" ht="17.25" customHeight="1">
      <c r="B32" s="31"/>
      <c r="C32" s="31"/>
    </row>
    <row r="33" ht="13.5">
      <c r="A33" s="33" t="s">
        <v>44</v>
      </c>
    </row>
    <row r="34" spans="2:3" ht="13.5">
      <c r="B34" s="30"/>
      <c r="C34" s="30"/>
    </row>
    <row r="35" spans="2:4" ht="13.5">
      <c r="B35" s="72"/>
      <c r="C35" s="72"/>
      <c r="D35" s="72"/>
    </row>
    <row r="37" spans="2:4" ht="23.25" customHeight="1">
      <c r="B37" s="73"/>
      <c r="C37" s="73"/>
      <c r="D37" s="73"/>
    </row>
  </sheetData>
  <sheetProtection sheet="1"/>
  <mergeCells count="5">
    <mergeCell ref="B17:D17"/>
    <mergeCell ref="B26:G26"/>
    <mergeCell ref="D27:E27"/>
    <mergeCell ref="B35:D35"/>
    <mergeCell ref="B37:D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rowBreaks count="1" manualBreakCount="1">
    <brk id="39" max="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SheetLayoutView="100" zoomScalePageLayoutView="0" workbookViewId="0" topLeftCell="A4">
      <selection activeCell="F20" sqref="F20"/>
    </sheetView>
  </sheetViews>
  <sheetFormatPr defaultColWidth="9.140625" defaultRowHeight="15"/>
  <cols>
    <col min="1" max="1" width="4.7109375" style="3" customWidth="1"/>
    <col min="2" max="2" width="15.28125" style="3" customWidth="1"/>
    <col min="3" max="3" width="15.140625" style="3" customWidth="1"/>
    <col min="4" max="4" width="9.7109375" style="3" customWidth="1"/>
    <col min="5" max="5" width="22.57421875" style="3" customWidth="1"/>
    <col min="6" max="6" width="9.00390625" style="59" customWidth="1"/>
    <col min="7" max="16384" width="9.00390625" style="3" customWidth="1"/>
  </cols>
  <sheetData>
    <row r="1" spans="2:5" ht="24" customHeight="1">
      <c r="B1" s="2" t="s">
        <v>15</v>
      </c>
      <c r="E1" s="4" t="s">
        <v>39</v>
      </c>
    </row>
    <row r="2" spans="3:4" ht="10.5" customHeight="1">
      <c r="C2" s="5"/>
      <c r="D2" s="6"/>
    </row>
    <row r="3" spans="2:4" ht="19.5" customHeight="1">
      <c r="B3" s="7" t="s">
        <v>11</v>
      </c>
      <c r="C3" s="5"/>
      <c r="D3" s="6"/>
    </row>
    <row r="4" spans="2:6" ht="35.25" customHeight="1">
      <c r="B4" s="8" t="s">
        <v>10</v>
      </c>
      <c r="C4" s="9" t="s">
        <v>18</v>
      </c>
      <c r="D4" s="8" t="s">
        <v>19</v>
      </c>
      <c r="E4" s="9" t="s">
        <v>29</v>
      </c>
      <c r="F4" s="9" t="s">
        <v>17</v>
      </c>
    </row>
    <row r="5" spans="2:6" ht="15" customHeight="1">
      <c r="B5" s="13" t="s">
        <v>26</v>
      </c>
      <c r="C5" s="14">
        <v>10</v>
      </c>
      <c r="D5" s="15">
        <v>30</v>
      </c>
      <c r="E5" s="10">
        <f aca="true" t="shared" si="0" ref="E5:E16">ROUND(C5/D5,2)</f>
        <v>0.33</v>
      </c>
      <c r="F5" s="15" t="str">
        <f>IF(E5=E$17,"○","-")</f>
        <v>-</v>
      </c>
    </row>
    <row r="6" spans="2:6" ht="15" customHeight="1">
      <c r="B6" s="13" t="s">
        <v>0</v>
      </c>
      <c r="C6" s="14">
        <v>10</v>
      </c>
      <c r="D6" s="15">
        <v>31</v>
      </c>
      <c r="E6" s="11">
        <f t="shared" si="0"/>
        <v>0.32</v>
      </c>
      <c r="F6" s="15" t="str">
        <f aca="true" t="shared" si="1" ref="F6:F16">IF(E6=E$17,"○","-")</f>
        <v>-</v>
      </c>
    </row>
    <row r="7" spans="2:6" ht="15" customHeight="1">
      <c r="B7" s="13" t="s">
        <v>1</v>
      </c>
      <c r="C7" s="14">
        <v>11</v>
      </c>
      <c r="D7" s="15">
        <v>30</v>
      </c>
      <c r="E7" s="11">
        <f t="shared" si="0"/>
        <v>0.37</v>
      </c>
      <c r="F7" s="15" t="str">
        <f t="shared" si="1"/>
        <v>-</v>
      </c>
    </row>
    <row r="8" spans="2:6" ht="15" customHeight="1">
      <c r="B8" s="13" t="s">
        <v>2</v>
      </c>
      <c r="C8" s="14">
        <v>12</v>
      </c>
      <c r="D8" s="15">
        <v>31</v>
      </c>
      <c r="E8" s="11">
        <f t="shared" si="0"/>
        <v>0.39</v>
      </c>
      <c r="F8" s="15" t="str">
        <f t="shared" si="1"/>
        <v>-</v>
      </c>
    </row>
    <row r="9" spans="2:6" ht="15" customHeight="1">
      <c r="B9" s="13" t="s">
        <v>3</v>
      </c>
      <c r="C9" s="14">
        <v>13</v>
      </c>
      <c r="D9" s="15">
        <v>31</v>
      </c>
      <c r="E9" s="11">
        <f t="shared" si="0"/>
        <v>0.42</v>
      </c>
      <c r="F9" s="12" t="str">
        <f t="shared" si="1"/>
        <v>○</v>
      </c>
    </row>
    <row r="10" spans="2:6" ht="15" customHeight="1">
      <c r="B10" s="13" t="s">
        <v>4</v>
      </c>
      <c r="C10" s="14">
        <v>12</v>
      </c>
      <c r="D10" s="15">
        <v>30</v>
      </c>
      <c r="E10" s="11">
        <f t="shared" si="0"/>
        <v>0.4</v>
      </c>
      <c r="F10" s="12" t="str">
        <f t="shared" si="1"/>
        <v>-</v>
      </c>
    </row>
    <row r="11" spans="2:6" ht="15" customHeight="1">
      <c r="B11" s="13" t="s">
        <v>5</v>
      </c>
      <c r="C11" s="14">
        <v>11</v>
      </c>
      <c r="D11" s="15">
        <v>31</v>
      </c>
      <c r="E11" s="11">
        <f t="shared" si="0"/>
        <v>0.35</v>
      </c>
      <c r="F11" s="15" t="str">
        <f t="shared" si="1"/>
        <v>-</v>
      </c>
    </row>
    <row r="12" spans="2:6" ht="15" customHeight="1">
      <c r="B12" s="13" t="s">
        <v>6</v>
      </c>
      <c r="C12" s="14">
        <v>11</v>
      </c>
      <c r="D12" s="15">
        <v>30</v>
      </c>
      <c r="E12" s="11">
        <f t="shared" si="0"/>
        <v>0.37</v>
      </c>
      <c r="F12" s="15" t="str">
        <f t="shared" si="1"/>
        <v>-</v>
      </c>
    </row>
    <row r="13" spans="2:6" ht="15" customHeight="1">
      <c r="B13" s="16" t="s">
        <v>7</v>
      </c>
      <c r="C13" s="17">
        <v>11</v>
      </c>
      <c r="D13" s="15">
        <v>31</v>
      </c>
      <c r="E13" s="11">
        <f t="shared" si="0"/>
        <v>0.35</v>
      </c>
      <c r="F13" s="15" t="str">
        <f t="shared" si="1"/>
        <v>-</v>
      </c>
    </row>
    <row r="14" spans="2:6" ht="15" customHeight="1">
      <c r="B14" s="16" t="s">
        <v>27</v>
      </c>
      <c r="C14" s="17">
        <v>10</v>
      </c>
      <c r="D14" s="15">
        <v>31</v>
      </c>
      <c r="E14" s="11">
        <f t="shared" si="0"/>
        <v>0.32</v>
      </c>
      <c r="F14" s="15" t="str">
        <f t="shared" si="1"/>
        <v>-</v>
      </c>
    </row>
    <row r="15" spans="2:6" ht="15" customHeight="1">
      <c r="B15" s="16" t="s">
        <v>8</v>
      </c>
      <c r="C15" s="17">
        <v>10</v>
      </c>
      <c r="D15" s="15">
        <v>28</v>
      </c>
      <c r="E15" s="11">
        <f t="shared" si="0"/>
        <v>0.36</v>
      </c>
      <c r="F15" s="15" t="str">
        <f t="shared" si="1"/>
        <v>-</v>
      </c>
    </row>
    <row r="16" spans="2:6" ht="15" customHeight="1">
      <c r="B16" s="16" t="s">
        <v>9</v>
      </c>
      <c r="C16" s="17">
        <v>10</v>
      </c>
      <c r="D16" s="15">
        <v>31</v>
      </c>
      <c r="E16" s="11">
        <f t="shared" si="0"/>
        <v>0.32</v>
      </c>
      <c r="F16" s="15" t="str">
        <f t="shared" si="1"/>
        <v>-</v>
      </c>
    </row>
    <row r="17" spans="2:6" ht="21" customHeight="1">
      <c r="B17" s="65" t="s">
        <v>28</v>
      </c>
      <c r="C17" s="66"/>
      <c r="D17" s="67"/>
      <c r="E17" s="18">
        <f>ROUND(MAX(E5:E16),2)</f>
        <v>0.42</v>
      </c>
      <c r="F17" s="60" t="s">
        <v>20</v>
      </c>
    </row>
    <row r="18" spans="2:5" ht="31.5" customHeight="1">
      <c r="B18" s="19" t="s">
        <v>25</v>
      </c>
      <c r="C18" s="20"/>
      <c r="D18" s="20"/>
      <c r="E18" s="20"/>
    </row>
    <row r="19" spans="2:3" ht="22.5" customHeight="1">
      <c r="B19" s="7" t="s">
        <v>12</v>
      </c>
      <c r="C19" s="7"/>
    </row>
    <row r="20" spans="2:3" ht="21.75" customHeight="1">
      <c r="B20" s="14">
        <v>2</v>
      </c>
      <c r="C20" s="5" t="s">
        <v>21</v>
      </c>
    </row>
    <row r="21" spans="2:3" ht="32.25" customHeight="1">
      <c r="B21" s="21" t="s">
        <v>42</v>
      </c>
      <c r="C21" s="7"/>
    </row>
    <row r="22" spans="2:4" ht="21.75" customHeight="1">
      <c r="B22" s="22" t="s">
        <v>13</v>
      </c>
      <c r="C22" s="22"/>
      <c r="D22" s="23"/>
    </row>
    <row r="23" spans="2:4" ht="19.5" customHeight="1">
      <c r="B23" s="14">
        <v>2</v>
      </c>
      <c r="C23" s="5" t="s">
        <v>22</v>
      </c>
      <c r="D23" s="24"/>
    </row>
    <row r="24" spans="2:4" ht="30.75" customHeight="1">
      <c r="B24" s="21" t="s">
        <v>42</v>
      </c>
      <c r="C24" s="25"/>
      <c r="D24" s="6"/>
    </row>
    <row r="25" spans="2:4" ht="24.75" customHeight="1">
      <c r="B25" s="26" t="s">
        <v>14</v>
      </c>
      <c r="C25" s="25"/>
      <c r="D25" s="6"/>
    </row>
    <row r="26" spans="2:7" ht="32.25" customHeight="1">
      <c r="B26" s="68" t="s">
        <v>30</v>
      </c>
      <c r="C26" s="68"/>
      <c r="D26" s="68"/>
      <c r="E26" s="68"/>
      <c r="F26" s="68"/>
      <c r="G26" s="68"/>
    </row>
    <row r="27" spans="2:5" ht="30" customHeight="1">
      <c r="B27" s="27" t="s">
        <v>23</v>
      </c>
      <c r="C27" s="28">
        <f>ROUND(E17/B20*B23,2)</f>
        <v>0.42</v>
      </c>
      <c r="D27" s="69" t="s">
        <v>31</v>
      </c>
      <c r="E27" s="69"/>
    </row>
    <row r="28" spans="2:4" ht="40.5" customHeight="1">
      <c r="B28" s="29"/>
      <c r="C28" s="21" t="s">
        <v>43</v>
      </c>
      <c r="D28" s="29"/>
    </row>
    <row r="29" spans="2:7" ht="23.25" customHeight="1">
      <c r="B29" s="54" t="s">
        <v>16</v>
      </c>
      <c r="C29" s="54"/>
      <c r="D29" s="54"/>
      <c r="E29" s="54"/>
      <c r="F29" s="61"/>
      <c r="G29" s="33"/>
    </row>
    <row r="30" spans="2:7" ht="32.25" customHeight="1">
      <c r="B30" s="33" t="s">
        <v>24</v>
      </c>
      <c r="C30" s="33"/>
      <c r="D30" s="63">
        <f>ROUND(C27*200/150,2)</f>
        <v>0.56</v>
      </c>
      <c r="E30" s="33" t="s">
        <v>32</v>
      </c>
      <c r="F30" s="61"/>
      <c r="G30" s="33"/>
    </row>
    <row r="31" spans="2:7" ht="30" customHeight="1">
      <c r="B31" s="33"/>
      <c r="C31" s="64" t="s">
        <v>43</v>
      </c>
      <c r="D31" s="33"/>
      <c r="E31" s="33"/>
      <c r="F31" s="61"/>
      <c r="G31" s="33"/>
    </row>
    <row r="32" spans="2:3" ht="17.25" customHeight="1">
      <c r="B32" s="31"/>
      <c r="C32" s="31"/>
    </row>
    <row r="33" ht="13.5">
      <c r="A33" s="33" t="s">
        <v>44</v>
      </c>
    </row>
    <row r="34" spans="2:3" ht="13.5">
      <c r="B34" s="30"/>
      <c r="C34" s="30"/>
    </row>
    <row r="35" spans="2:4" ht="13.5">
      <c r="B35" s="72"/>
      <c r="C35" s="72"/>
      <c r="D35" s="72"/>
    </row>
    <row r="37" spans="2:4" ht="23.25" customHeight="1">
      <c r="B37" s="73"/>
      <c r="C37" s="73"/>
      <c r="D37" s="73"/>
    </row>
  </sheetData>
  <sheetProtection sheet="1"/>
  <mergeCells count="5">
    <mergeCell ref="B17:D17"/>
    <mergeCell ref="B26:G26"/>
    <mergeCell ref="D27:E27"/>
    <mergeCell ref="B35:D35"/>
    <mergeCell ref="B37:D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rowBreaks count="1" manualBreakCount="1">
    <brk id="39" max="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山内　茂弘</dc:creator>
  <cp:keywords/>
  <dc:description/>
  <cp:lastModifiedBy>山内　茂弘</cp:lastModifiedBy>
  <cp:lastPrinted>2014-12-18T02:44:43Z</cp:lastPrinted>
  <dcterms:created xsi:type="dcterms:W3CDTF">2013-08-23T01:06:58Z</dcterms:created>
  <dcterms:modified xsi:type="dcterms:W3CDTF">2015-02-06T02:51:14Z</dcterms:modified>
  <cp:category/>
  <cp:version/>
  <cp:contentType/>
  <cp:contentStatus/>
</cp:coreProperties>
</file>