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島本町" sheetId="1" r:id="rId1"/>
  </sheets>
  <definedNames>
    <definedName name="_xlnm.Print_Area" localSheetId="0">'島本町'!$A$1:$K$68</definedName>
  </definedNames>
  <calcPr fullCalcOnLoad="1"/>
</workbook>
</file>

<file path=xl/sharedStrings.xml><?xml version="1.0" encoding="utf-8"?>
<sst xmlns="http://schemas.openxmlformats.org/spreadsheetml/2006/main" count="115" uniqueCount="90">
  <si>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</si>
  <si>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</si>
  <si>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</si>
  <si>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</si>
  <si>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</si>
  <si>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</si>
  <si>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</si>
  <si>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</si>
  <si>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</si>
  <si>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</si>
  <si>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</si>
  <si>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</si>
  <si>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</si>
  <si>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</si>
  <si>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</si>
  <si>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</si>
  <si>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</si>
  <si>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</si>
  <si>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</si>
  <si>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</si>
  <si>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</si>
  <si>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</si>
  <si>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</si>
  <si>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</si>
  <si>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</si>
  <si>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</si>
  <si>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</si>
  <si>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</si>
  <si>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</si>
  <si>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</si>
  <si>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</si>
  <si>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</si>
  <si>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</si>
  <si>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</si>
  <si>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</si>
  <si>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</si>
  <si>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</si>
  <si>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</si>
  <si>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</si>
  <si>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</si>
  <si>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</si>
  <si>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</si>
  <si>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</si>
  <si>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</si>
  <si>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</si>
  <si>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</si>
  <si>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</si>
  <si>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</si>
  <si>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</si>
  <si>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</si>
  <si>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</si>
  <si>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</si>
  <si>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</si>
  <si>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</si>
  <si>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</si>
  <si>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</si>
  <si>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</si>
  <si>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</si>
  <si>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</si>
  <si>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</si>
  <si>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</si>
  <si>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</si>
  <si>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</si>
  <si>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</si>
  <si>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</si>
  <si>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</si>
  <si>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</si>
  <si>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</si>
  <si>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島本町</t>
  </si>
  <si>
    <t>土地取得事業特別会計</t>
  </si>
  <si>
    <t>交通傷害補償特別会計</t>
  </si>
  <si>
    <t>大沢地区特設水道施設事業特別会計</t>
  </si>
  <si>
    <t>国民健康保険事業特別会計</t>
  </si>
  <si>
    <t>老人保健特別会計</t>
  </si>
  <si>
    <t>介護保険事業特別会計</t>
  </si>
  <si>
    <t>公共下水道事業特別会計</t>
  </si>
  <si>
    <t>水道事業会計</t>
  </si>
  <si>
    <t>基金からの繰入1百万円</t>
  </si>
  <si>
    <t>基金からの繰入62百万円</t>
  </si>
  <si>
    <t>基金からの繰入1,275百万円</t>
  </si>
  <si>
    <t>淀川右岸水防事務組合</t>
  </si>
  <si>
    <t>大阪府後期高齢者医療広域連合</t>
  </si>
  <si>
    <t>安威川・淀川右岸流域下水道組合</t>
  </si>
  <si>
    <t>大阪府三島救急医療センター</t>
  </si>
  <si>
    <t>-</t>
  </si>
  <si>
    <t>基金からの繰入33百万円</t>
  </si>
  <si>
    <t>財団法人</t>
  </si>
  <si>
    <t>　（注）　損益計算書を作成していない民法法人は「経常損益」の欄には当期正味財産増減額（新公益法人会計基準に移行している民法法人については当期経常増減額）</t>
  </si>
  <si>
    <t xml:space="preserve">           を記入している。</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</si>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</sst>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style="double"/>
      <bottom style="hair"/>
    </border>
    <border>
      <left style="hair"/>
      <right style="thin"/>
      <top>
        <color indexed="63"/>
      </top>
      <bottom>
        <color indexed="63"/>
      </bottom>
    </border>
    <border diagonalUp="1">
      <left style="thin"/>
      <right style="hair"/>
      <top style="hair"/>
      <bottom>
        <color indexed="63"/>
      </bottom>
      <diagonal style="hair"/>
    </border>
    <border>
      <left style="hair"/>
      <right style="hair"/>
      <top style="hair"/>
      <bottom>
        <color indexed="63"/>
      </bottom>
    </border>
    <border diagonalUp="1">
      <left style="thin"/>
      <right style="hair"/>
      <top>
        <color indexed="63"/>
      </top>
      <bottom style="hair"/>
      <diagonal style="hair"/>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1"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35" xfId="0" applyNumberFormat="1" applyFont="1" applyFill="1" applyBorder="1" applyAlignment="1">
      <alignment vertical="center"/>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3" fillId="24" borderId="52" xfId="0" applyFont="1" applyFill="1" applyBorder="1" applyAlignment="1">
      <alignment horizontal="left" vertical="center"/>
    </xf>
    <xf numFmtId="176" fontId="2" fillId="24" borderId="33" xfId="48"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38" fontId="2" fillId="24" borderId="21" xfId="48"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56" xfId="0" applyNumberFormat="1" applyFont="1" applyFill="1" applyBorder="1" applyAlignment="1">
      <alignment horizontal="right" vertical="center" shrinkToFit="1"/>
    </xf>
    <xf numFmtId="176" fontId="2" fillId="24" borderId="55" xfId="0" applyNumberFormat="1" applyFont="1" applyFill="1" applyBorder="1" applyAlignment="1">
      <alignment horizontal="right" vertical="center" shrinkToFit="1"/>
    </xf>
    <xf numFmtId="176" fontId="2" fillId="24" borderId="57"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18"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15" xfId="0" applyNumberFormat="1" applyFont="1" applyFill="1" applyBorder="1" applyAlignment="1">
      <alignment horizontal="right" vertical="center" shrinkToFit="1"/>
    </xf>
    <xf numFmtId="178" fontId="2" fillId="24" borderId="58" xfId="0" applyNumberFormat="1" applyFont="1" applyFill="1" applyBorder="1" applyAlignment="1">
      <alignment horizontal="center" vertical="center" shrinkToFit="1"/>
    </xf>
    <xf numFmtId="179" fontId="2" fillId="24" borderId="59" xfId="0" applyNumberFormat="1" applyFont="1" applyFill="1" applyBorder="1" applyAlignment="1">
      <alignment horizontal="center" vertical="center" shrinkToFit="1"/>
    </xf>
    <xf numFmtId="178" fontId="2" fillId="24" borderId="60" xfId="0" applyNumberFormat="1" applyFont="1" applyFill="1" applyBorder="1" applyAlignment="1">
      <alignment horizontal="center" vertical="center" shrinkToFit="1"/>
    </xf>
    <xf numFmtId="179" fontId="2" fillId="24" borderId="15" xfId="0" applyNumberFormat="1" applyFont="1" applyFill="1" applyBorder="1" applyAlignment="1">
      <alignment horizontal="center" vertical="center" shrinkToFit="1"/>
    </xf>
    <xf numFmtId="176" fontId="2" fillId="24" borderId="19" xfId="0" applyNumberFormat="1" applyFont="1" applyFill="1" applyBorder="1" applyAlignment="1">
      <alignment horizontal="right"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xf>
    <xf numFmtId="0" fontId="2" fillId="25" borderId="75" xfId="0" applyFont="1" applyFill="1" applyBorder="1" applyAlignment="1">
      <alignment horizontal="center" vertical="center" shrinkToFit="1"/>
    </xf>
    <xf numFmtId="0" fontId="2" fillId="25" borderId="76" xfId="0" applyFont="1" applyFill="1" applyBorder="1" applyAlignment="1">
      <alignment horizontal="center" vertical="center" shrinkToFit="1"/>
    </xf>
    <xf numFmtId="0" fontId="3" fillId="24" borderId="52" xfId="0" applyFont="1" applyFill="1" applyBorder="1" applyAlignment="1">
      <alignment horizontal="left"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93" t="s">
        <v>66</v>
      </c>
      <c r="B4" s="137" t="s">
        <v>68</v>
      </c>
      <c r="C4" s="137"/>
      <c r="D4" s="137"/>
      <c r="G4" s="84" t="s">
        <v>56</v>
      </c>
      <c r="H4" s="85" t="s">
        <v>57</v>
      </c>
      <c r="I4" s="86" t="s">
        <v>58</v>
      </c>
      <c r="J4" s="87" t="s">
        <v>59</v>
      </c>
    </row>
    <row r="5" spans="7:10" ht="13.5" customHeight="1" thickTop="1">
      <c r="G5" s="8">
        <v>4751</v>
      </c>
      <c r="H5" s="9">
        <v>778</v>
      </c>
      <c r="I5" s="10">
        <v>295</v>
      </c>
      <c r="J5" s="11">
        <f>SUM(G5:I5)</f>
        <v>5824</v>
      </c>
    </row>
    <row r="6" ht="14.25">
      <c r="A6" s="6" t="s">
        <v>2</v>
      </c>
    </row>
    <row r="7" spans="8:9" ht="10.5">
      <c r="H7" s="3" t="s">
        <v>12</v>
      </c>
      <c r="I7" s="3"/>
    </row>
    <row r="8" spans="1:8" ht="13.5" customHeight="1">
      <c r="A8" s="138" t="s">
        <v>0</v>
      </c>
      <c r="B8" s="129" t="s">
        <v>3</v>
      </c>
      <c r="C8" s="127" t="s">
        <v>4</v>
      </c>
      <c r="D8" s="127" t="s">
        <v>5</v>
      </c>
      <c r="E8" s="127" t="s">
        <v>6</v>
      </c>
      <c r="F8" s="131" t="s">
        <v>60</v>
      </c>
      <c r="G8" s="127" t="s">
        <v>7</v>
      </c>
      <c r="H8" s="115" t="s">
        <v>8</v>
      </c>
    </row>
    <row r="9" spans="1:8" ht="13.5" customHeight="1" thickBot="1">
      <c r="A9" s="139"/>
      <c r="B9" s="130"/>
      <c r="C9" s="128"/>
      <c r="D9" s="128"/>
      <c r="E9" s="128"/>
      <c r="F9" s="132"/>
      <c r="G9" s="128"/>
      <c r="H9" s="116"/>
    </row>
    <row r="10" spans="1:8" ht="13.5" customHeight="1" thickTop="1">
      <c r="A10" s="42" t="s">
        <v>9</v>
      </c>
      <c r="B10" s="12">
        <v>10301</v>
      </c>
      <c r="C10" s="13">
        <v>10279</v>
      </c>
      <c r="D10" s="13">
        <v>22</v>
      </c>
      <c r="E10" s="13">
        <v>22</v>
      </c>
      <c r="F10" s="13">
        <f>38+1275</f>
        <v>1313</v>
      </c>
      <c r="G10" s="13">
        <v>13486</v>
      </c>
      <c r="H10" s="14" t="s">
        <v>79</v>
      </c>
    </row>
    <row r="11" spans="1:8" ht="13.5" customHeight="1">
      <c r="A11" s="43" t="s">
        <v>69</v>
      </c>
      <c r="B11" s="15">
        <v>63</v>
      </c>
      <c r="C11" s="16">
        <v>63</v>
      </c>
      <c r="D11" s="107">
        <v>0</v>
      </c>
      <c r="E11" s="107">
        <v>0</v>
      </c>
      <c r="F11" s="107">
        <v>33</v>
      </c>
      <c r="G11" s="107">
        <v>0</v>
      </c>
      <c r="H11" s="17" t="s">
        <v>85</v>
      </c>
    </row>
    <row r="12" spans="1:8" ht="13.5" customHeight="1">
      <c r="A12" s="43" t="s">
        <v>70</v>
      </c>
      <c r="B12" s="15">
        <v>6</v>
      </c>
      <c r="C12" s="16">
        <v>5</v>
      </c>
      <c r="D12" s="16">
        <v>1</v>
      </c>
      <c r="E12" s="16">
        <v>1</v>
      </c>
      <c r="F12" s="107">
        <v>0</v>
      </c>
      <c r="G12" s="107">
        <v>0</v>
      </c>
      <c r="H12" s="17"/>
    </row>
    <row r="13" spans="1:8" ht="13.5" customHeight="1">
      <c r="A13" s="44" t="s">
        <v>71</v>
      </c>
      <c r="B13" s="28">
        <v>2</v>
      </c>
      <c r="C13" s="29">
        <v>2</v>
      </c>
      <c r="D13" s="108">
        <v>0</v>
      </c>
      <c r="E13" s="108">
        <v>0</v>
      </c>
      <c r="F13" s="29">
        <v>2</v>
      </c>
      <c r="G13" s="108">
        <v>0</v>
      </c>
      <c r="H13" s="30"/>
    </row>
    <row r="14" spans="1:8" ht="13.5" customHeight="1">
      <c r="A14" s="45" t="s">
        <v>1</v>
      </c>
      <c r="B14" s="31">
        <v>10142</v>
      </c>
      <c r="C14" s="32">
        <v>10119</v>
      </c>
      <c r="D14" s="32">
        <v>23</v>
      </c>
      <c r="E14" s="32">
        <v>23</v>
      </c>
      <c r="F14" s="94"/>
      <c r="G14" s="32">
        <v>13486</v>
      </c>
      <c r="H14" s="40"/>
    </row>
    <row r="15" ht="9.75" customHeight="1"/>
    <row r="16" ht="14.25">
      <c r="A16" s="6" t="s">
        <v>10</v>
      </c>
    </row>
    <row r="17" spans="9:12" ht="10.5">
      <c r="I17" s="3" t="s">
        <v>12</v>
      </c>
      <c r="K17" s="3"/>
      <c r="L17" s="3"/>
    </row>
    <row r="18" spans="1:9" ht="13.5" customHeight="1">
      <c r="A18" s="138" t="s">
        <v>0</v>
      </c>
      <c r="B18" s="133" t="s">
        <v>47</v>
      </c>
      <c r="C18" s="131" t="s">
        <v>48</v>
      </c>
      <c r="D18" s="131" t="s">
        <v>49</v>
      </c>
      <c r="E18" s="125" t="s">
        <v>50</v>
      </c>
      <c r="F18" s="131" t="s">
        <v>60</v>
      </c>
      <c r="G18" s="131" t="s">
        <v>11</v>
      </c>
      <c r="H18" s="125" t="s">
        <v>45</v>
      </c>
      <c r="I18" s="115" t="s">
        <v>8</v>
      </c>
    </row>
    <row r="19" spans="1:9" ht="13.5" customHeight="1" thickBot="1">
      <c r="A19" s="139"/>
      <c r="B19" s="130"/>
      <c r="C19" s="128"/>
      <c r="D19" s="128"/>
      <c r="E19" s="134"/>
      <c r="F19" s="132"/>
      <c r="G19" s="132"/>
      <c r="H19" s="126"/>
      <c r="I19" s="116"/>
    </row>
    <row r="20" spans="1:9" ht="13.5" customHeight="1" thickTop="1">
      <c r="A20" s="42" t="s">
        <v>76</v>
      </c>
      <c r="B20" s="95">
        <v>636</v>
      </c>
      <c r="C20" s="96">
        <v>519</v>
      </c>
      <c r="D20" s="96">
        <f>+B20-C20</f>
        <v>117</v>
      </c>
      <c r="E20" s="96">
        <v>1168</v>
      </c>
      <c r="F20" s="96">
        <v>1</v>
      </c>
      <c r="G20" s="96">
        <v>107</v>
      </c>
      <c r="H20" s="96">
        <v>2</v>
      </c>
      <c r="I20" s="20" t="s">
        <v>89</v>
      </c>
    </row>
    <row r="21" spans="1:9" ht="13.5" customHeight="1">
      <c r="A21" s="43" t="s">
        <v>75</v>
      </c>
      <c r="B21" s="21">
        <v>1336</v>
      </c>
      <c r="C21" s="22">
        <v>1330</v>
      </c>
      <c r="D21" s="22">
        <v>6</v>
      </c>
      <c r="E21" s="22">
        <v>6</v>
      </c>
      <c r="F21" s="22">
        <f>555+1</f>
        <v>556</v>
      </c>
      <c r="G21" s="22">
        <v>8359</v>
      </c>
      <c r="H21" s="22">
        <v>5969</v>
      </c>
      <c r="I21" s="23" t="s">
        <v>77</v>
      </c>
    </row>
    <row r="22" spans="1:9" ht="13.5" customHeight="1">
      <c r="A22" s="42" t="s">
        <v>72</v>
      </c>
      <c r="B22" s="95">
        <v>2668</v>
      </c>
      <c r="C22" s="96">
        <v>2568</v>
      </c>
      <c r="D22" s="96">
        <v>100</v>
      </c>
      <c r="E22" s="96">
        <v>100</v>
      </c>
      <c r="F22" s="96">
        <f>195+62</f>
        <v>257</v>
      </c>
      <c r="G22" s="109">
        <v>0</v>
      </c>
      <c r="H22" s="109">
        <v>0</v>
      </c>
      <c r="I22" s="20" t="s">
        <v>78</v>
      </c>
    </row>
    <row r="23" spans="1:9" ht="13.5" customHeight="1">
      <c r="A23" s="43" t="s">
        <v>73</v>
      </c>
      <c r="B23" s="21">
        <v>2211</v>
      </c>
      <c r="C23" s="22">
        <v>2229</v>
      </c>
      <c r="D23" s="22">
        <v>-18</v>
      </c>
      <c r="E23" s="22">
        <v>-18</v>
      </c>
      <c r="F23" s="22">
        <v>167</v>
      </c>
      <c r="G23" s="105">
        <v>0</v>
      </c>
      <c r="H23" s="105">
        <v>0</v>
      </c>
      <c r="I23" s="23"/>
    </row>
    <row r="24" spans="1:9" ht="13.5" customHeight="1">
      <c r="A24" s="43" t="s">
        <v>74</v>
      </c>
      <c r="B24" s="21">
        <v>1433</v>
      </c>
      <c r="C24" s="22">
        <v>1349</v>
      </c>
      <c r="D24" s="22">
        <v>84</v>
      </c>
      <c r="E24" s="22">
        <v>84</v>
      </c>
      <c r="F24" s="22">
        <v>241</v>
      </c>
      <c r="G24" s="105">
        <v>0</v>
      </c>
      <c r="H24" s="105">
        <v>0</v>
      </c>
      <c r="I24" s="23"/>
    </row>
    <row r="25" spans="1:9" ht="13.5" customHeight="1">
      <c r="A25" s="45" t="s">
        <v>15</v>
      </c>
      <c r="B25" s="46"/>
      <c r="C25" s="47"/>
      <c r="D25" s="47"/>
      <c r="E25" s="34">
        <f>SUM(E20:E24)</f>
        <v>1340</v>
      </c>
      <c r="F25" s="37"/>
      <c r="G25" s="34">
        <f>SUM(G20:G24)</f>
        <v>8466</v>
      </c>
      <c r="H25" s="34">
        <f>SUM(H20:H24)</f>
        <v>5971</v>
      </c>
      <c r="I25" s="41"/>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138" t="s">
        <v>14</v>
      </c>
      <c r="B33" s="133" t="s">
        <v>47</v>
      </c>
      <c r="C33" s="131" t="s">
        <v>48</v>
      </c>
      <c r="D33" s="131" t="s">
        <v>49</v>
      </c>
      <c r="E33" s="125" t="s">
        <v>50</v>
      </c>
      <c r="F33" s="131" t="s">
        <v>60</v>
      </c>
      <c r="G33" s="131" t="s">
        <v>11</v>
      </c>
      <c r="H33" s="125" t="s">
        <v>46</v>
      </c>
      <c r="I33" s="115" t="s">
        <v>8</v>
      </c>
    </row>
    <row r="34" spans="1:9" ht="13.5" customHeight="1" thickBot="1">
      <c r="A34" s="139"/>
      <c r="B34" s="130"/>
      <c r="C34" s="128"/>
      <c r="D34" s="128"/>
      <c r="E34" s="134"/>
      <c r="F34" s="132"/>
      <c r="G34" s="132"/>
      <c r="H34" s="126"/>
      <c r="I34" s="116"/>
    </row>
    <row r="35" spans="1:9" ht="13.5" customHeight="1" thickTop="1">
      <c r="A35" s="42" t="s">
        <v>80</v>
      </c>
      <c r="B35" s="18">
        <v>162</v>
      </c>
      <c r="C35" s="19">
        <v>144</v>
      </c>
      <c r="D35" s="19">
        <f>+B35-C35</f>
        <v>18</v>
      </c>
      <c r="E35" s="19">
        <v>18</v>
      </c>
      <c r="F35" s="101">
        <v>0</v>
      </c>
      <c r="G35" s="101">
        <v>0</v>
      </c>
      <c r="H35" s="101">
        <v>0</v>
      </c>
      <c r="I35" s="102"/>
    </row>
    <row r="36" spans="1:9" ht="13.5" customHeight="1">
      <c r="A36" s="43" t="s">
        <v>82</v>
      </c>
      <c r="B36" s="21">
        <v>4740</v>
      </c>
      <c r="C36" s="22">
        <v>3871</v>
      </c>
      <c r="D36" s="22">
        <f>+B36-C36</f>
        <v>869</v>
      </c>
      <c r="E36" s="22">
        <v>869</v>
      </c>
      <c r="F36" s="105">
        <v>0</v>
      </c>
      <c r="G36" s="105">
        <v>0</v>
      </c>
      <c r="H36" s="105">
        <v>0</v>
      </c>
      <c r="I36" s="114"/>
    </row>
    <row r="37" spans="1:9" ht="13.5" customHeight="1">
      <c r="A37" s="97" t="s">
        <v>81</v>
      </c>
      <c r="B37" s="98">
        <v>3437</v>
      </c>
      <c r="C37" s="99">
        <v>3191</v>
      </c>
      <c r="D37" s="99">
        <f>+B37-C37</f>
        <v>246</v>
      </c>
      <c r="E37" s="99">
        <v>246</v>
      </c>
      <c r="F37" s="103">
        <v>0</v>
      </c>
      <c r="G37" s="103">
        <v>0</v>
      </c>
      <c r="H37" s="103">
        <v>0</v>
      </c>
      <c r="I37" s="104"/>
    </row>
    <row r="38" spans="1:9" ht="13.5" customHeight="1">
      <c r="A38" s="45" t="s">
        <v>16</v>
      </c>
      <c r="B38" s="46"/>
      <c r="C38" s="47"/>
      <c r="D38" s="47"/>
      <c r="E38" s="34">
        <f>SUM(E35:E37)</f>
        <v>1133</v>
      </c>
      <c r="F38" s="37"/>
      <c r="G38" s="34">
        <v>0</v>
      </c>
      <c r="H38" s="34">
        <v>0</v>
      </c>
      <c r="I38" s="48"/>
    </row>
    <row r="39" ht="9.75" customHeight="1">
      <c r="A39" s="2"/>
    </row>
    <row r="40" ht="14.25">
      <c r="A40" s="6" t="s">
        <v>61</v>
      </c>
    </row>
    <row r="41" ht="10.5">
      <c r="J41" s="3" t="s">
        <v>12</v>
      </c>
    </row>
    <row r="42" spans="1:10" ht="13.5" customHeight="1">
      <c r="A42" s="135" t="s">
        <v>17</v>
      </c>
      <c r="B42" s="133" t="s">
        <v>19</v>
      </c>
      <c r="C42" s="131" t="s">
        <v>51</v>
      </c>
      <c r="D42" s="131" t="s">
        <v>20</v>
      </c>
      <c r="E42" s="131" t="s">
        <v>21</v>
      </c>
      <c r="F42" s="131" t="s">
        <v>22</v>
      </c>
      <c r="G42" s="125" t="s">
        <v>23</v>
      </c>
      <c r="H42" s="125" t="s">
        <v>24</v>
      </c>
      <c r="I42" s="125" t="s">
        <v>65</v>
      </c>
      <c r="J42" s="115" t="s">
        <v>8</v>
      </c>
    </row>
    <row r="43" spans="1:10" ht="13.5" customHeight="1" thickBot="1">
      <c r="A43" s="136"/>
      <c r="B43" s="130"/>
      <c r="C43" s="128"/>
      <c r="D43" s="128"/>
      <c r="E43" s="128"/>
      <c r="F43" s="128"/>
      <c r="G43" s="134"/>
      <c r="H43" s="134"/>
      <c r="I43" s="126"/>
      <c r="J43" s="116"/>
    </row>
    <row r="44" spans="1:10" ht="13.5" customHeight="1" thickTop="1">
      <c r="A44" s="42" t="s">
        <v>83</v>
      </c>
      <c r="B44" s="18">
        <v>155</v>
      </c>
      <c r="C44" s="19">
        <v>1889</v>
      </c>
      <c r="D44" s="100">
        <v>0</v>
      </c>
      <c r="E44" s="19">
        <v>36</v>
      </c>
      <c r="F44" s="19">
        <v>50</v>
      </c>
      <c r="G44" s="101" t="s">
        <v>84</v>
      </c>
      <c r="H44" s="100">
        <v>1</v>
      </c>
      <c r="I44" s="100">
        <v>1</v>
      </c>
      <c r="J44" s="20" t="s">
        <v>86</v>
      </c>
    </row>
    <row r="45" spans="1:10" ht="13.5" customHeight="1">
      <c r="A45" s="49" t="s">
        <v>18</v>
      </c>
      <c r="B45" s="36"/>
      <c r="C45" s="37"/>
      <c r="D45" s="34">
        <f>SUM(D44:D44)</f>
        <v>0</v>
      </c>
      <c r="E45" s="34">
        <f>SUM(E44:E44)</f>
        <v>36</v>
      </c>
      <c r="F45" s="34">
        <f>SUM(F44:F44)</f>
        <v>50</v>
      </c>
      <c r="G45" s="106" t="s">
        <v>84</v>
      </c>
      <c r="H45" s="34">
        <f>SUM(H44:H44)</f>
        <v>1</v>
      </c>
      <c r="I45" s="34">
        <f>SUM(I44:I44)</f>
        <v>1</v>
      </c>
      <c r="J45" s="41"/>
    </row>
    <row r="46" ht="10.5">
      <c r="A46" s="1" t="s">
        <v>87</v>
      </c>
    </row>
    <row r="47" ht="10.5">
      <c r="A47" s="1" t="s">
        <v>88</v>
      </c>
    </row>
    <row r="48" ht="9.75" customHeight="1"/>
    <row r="49" ht="14.25">
      <c r="A49" s="6" t="s">
        <v>43</v>
      </c>
    </row>
    <row r="50" ht="10.5">
      <c r="D50" s="3" t="s">
        <v>12</v>
      </c>
    </row>
    <row r="51" spans="1:4" ht="21.75" thickBot="1">
      <c r="A51" s="88" t="s">
        <v>36</v>
      </c>
      <c r="B51" s="89" t="s">
        <v>41</v>
      </c>
      <c r="C51" s="90" t="s">
        <v>42</v>
      </c>
      <c r="D51" s="91" t="s">
        <v>55</v>
      </c>
    </row>
    <row r="52" spans="1:4" ht="13.5" customHeight="1" thickTop="1">
      <c r="A52" s="50" t="s">
        <v>37</v>
      </c>
      <c r="B52" s="24"/>
      <c r="C52" s="19">
        <v>1575</v>
      </c>
      <c r="D52" s="25"/>
    </row>
    <row r="53" spans="1:4" ht="13.5" customHeight="1">
      <c r="A53" s="51" t="s">
        <v>38</v>
      </c>
      <c r="B53" s="26"/>
      <c r="C53" s="22">
        <v>1369</v>
      </c>
      <c r="D53" s="27"/>
    </row>
    <row r="54" spans="1:4" ht="13.5" customHeight="1">
      <c r="A54" s="52" t="s">
        <v>39</v>
      </c>
      <c r="B54" s="38"/>
      <c r="C54" s="33">
        <f>+C55-C52-C53</f>
        <v>2027</v>
      </c>
      <c r="D54" s="39"/>
    </row>
    <row r="55" spans="1:4" ht="13.5" customHeight="1">
      <c r="A55" s="53" t="s">
        <v>40</v>
      </c>
      <c r="B55" s="36"/>
      <c r="C55" s="34">
        <v>4971</v>
      </c>
      <c r="D55" s="35"/>
    </row>
    <row r="56" spans="1:4" ht="10.5">
      <c r="A56" s="1" t="s">
        <v>63</v>
      </c>
      <c r="B56" s="54"/>
      <c r="C56" s="54"/>
      <c r="D56" s="54"/>
    </row>
    <row r="57" spans="1:4" ht="9.75" customHeight="1">
      <c r="A57" s="55"/>
      <c r="B57" s="54"/>
      <c r="C57" s="54"/>
      <c r="D57" s="54"/>
    </row>
    <row r="58" ht="14.25">
      <c r="A58" s="6" t="s">
        <v>62</v>
      </c>
    </row>
    <row r="59" spans="1:11" ht="10.5" customHeight="1">
      <c r="A59" s="6"/>
      <c r="K59" s="3"/>
    </row>
    <row r="60" spans="1:11" ht="21.75" thickBot="1">
      <c r="A60" s="88" t="s">
        <v>34</v>
      </c>
      <c r="B60" s="89" t="s">
        <v>41</v>
      </c>
      <c r="C60" s="90" t="s">
        <v>42</v>
      </c>
      <c r="D60" s="90" t="s">
        <v>55</v>
      </c>
      <c r="E60" s="92" t="s">
        <v>32</v>
      </c>
      <c r="F60" s="91" t="s">
        <v>33</v>
      </c>
      <c r="G60" s="117" t="s">
        <v>44</v>
      </c>
      <c r="H60" s="118"/>
      <c r="I60" s="89" t="s">
        <v>41</v>
      </c>
      <c r="J60" s="90" t="s">
        <v>42</v>
      </c>
      <c r="K60" s="91" t="s">
        <v>55</v>
      </c>
    </row>
    <row r="61" spans="1:11" ht="13.5" customHeight="1" thickTop="1">
      <c r="A61" s="50" t="s">
        <v>26</v>
      </c>
      <c r="B61" s="56">
        <f>21250/(5723030+324800)*100</f>
        <v>0.35136569645641497</v>
      </c>
      <c r="C61" s="57">
        <v>0.39</v>
      </c>
      <c r="D61" s="57">
        <f>+C61-B61</f>
        <v>0.03863430354358505</v>
      </c>
      <c r="E61" s="58">
        <v>-14.53</v>
      </c>
      <c r="F61" s="59">
        <v>-20</v>
      </c>
      <c r="G61" s="121" t="s">
        <v>76</v>
      </c>
      <c r="H61" s="122"/>
      <c r="I61" s="110"/>
      <c r="J61" s="111">
        <v>206.5</v>
      </c>
      <c r="K61" s="60"/>
    </row>
    <row r="62" spans="1:11" ht="13.5" customHeight="1">
      <c r="A62" s="51" t="s">
        <v>27</v>
      </c>
      <c r="B62" s="61"/>
      <c r="C62" s="62">
        <v>23.4</v>
      </c>
      <c r="D62" s="63"/>
      <c r="E62" s="64">
        <v>-19.53</v>
      </c>
      <c r="F62" s="65">
        <v>-40</v>
      </c>
      <c r="G62" s="123" t="s">
        <v>75</v>
      </c>
      <c r="H62" s="124"/>
      <c r="I62" s="61"/>
      <c r="J62" s="66">
        <v>1</v>
      </c>
      <c r="K62" s="67"/>
    </row>
    <row r="63" spans="1:11" ht="13.5" customHeight="1">
      <c r="A63" s="51" t="s">
        <v>28</v>
      </c>
      <c r="B63" s="68">
        <v>14.7</v>
      </c>
      <c r="C63" s="66">
        <v>12.7</v>
      </c>
      <c r="D63" s="66">
        <f>+C63-B63</f>
        <v>-2</v>
      </c>
      <c r="E63" s="69">
        <v>25</v>
      </c>
      <c r="F63" s="70">
        <v>35</v>
      </c>
      <c r="G63" s="123"/>
      <c r="H63" s="124"/>
      <c r="I63" s="112"/>
      <c r="J63" s="113"/>
      <c r="K63" s="67"/>
    </row>
    <row r="64" spans="1:11" ht="13.5" customHeight="1">
      <c r="A64" s="51" t="s">
        <v>29</v>
      </c>
      <c r="B64" s="71"/>
      <c r="C64" s="66">
        <v>62.9</v>
      </c>
      <c r="D64" s="72"/>
      <c r="E64" s="69">
        <v>350</v>
      </c>
      <c r="F64" s="73"/>
      <c r="G64" s="121"/>
      <c r="H64" s="122"/>
      <c r="I64" s="61"/>
      <c r="J64" s="66"/>
      <c r="K64" s="67"/>
    </row>
    <row r="65" spans="1:11" ht="13.5" customHeight="1">
      <c r="A65" s="51" t="s">
        <v>30</v>
      </c>
      <c r="B65" s="83">
        <v>0.806</v>
      </c>
      <c r="C65" s="62">
        <v>0.819</v>
      </c>
      <c r="D65" s="62">
        <f>+C65-B65</f>
        <v>0.0129999999999999</v>
      </c>
      <c r="E65" s="74"/>
      <c r="F65" s="75"/>
      <c r="G65" s="121"/>
      <c r="H65" s="122"/>
      <c r="I65" s="61"/>
      <c r="J65" s="66"/>
      <c r="K65" s="67"/>
    </row>
    <row r="66" spans="1:11" ht="13.5" customHeight="1">
      <c r="A66" s="76" t="s">
        <v>31</v>
      </c>
      <c r="B66" s="77">
        <v>104.8</v>
      </c>
      <c r="C66" s="78">
        <v>108.9</v>
      </c>
      <c r="D66" s="78">
        <f>+C66-B66</f>
        <v>4.1000000000000085</v>
      </c>
      <c r="E66" s="79"/>
      <c r="F66" s="80"/>
      <c r="G66" s="119"/>
      <c r="H66" s="120"/>
      <c r="I66" s="81"/>
      <c r="J66" s="78"/>
      <c r="K66" s="82"/>
    </row>
    <row r="67" ht="10.5">
      <c r="A67" s="1" t="s">
        <v>64</v>
      </c>
    </row>
    <row r="68" ht="10.5">
      <c r="A68" s="1" t="s">
        <v>67</v>
      </c>
    </row>
  </sheetData>
  <sheetProtection/>
  <mergeCells count="44">
    <mergeCell ref="B4:D4"/>
    <mergeCell ref="A33:A34"/>
    <mergeCell ref="B33:B34"/>
    <mergeCell ref="C33:C34"/>
    <mergeCell ref="A8:A9"/>
    <mergeCell ref="A18:A19"/>
    <mergeCell ref="D33:D34"/>
    <mergeCell ref="E33:E34"/>
    <mergeCell ref="A42:A43"/>
    <mergeCell ref="B42:B43"/>
    <mergeCell ref="C42:C43"/>
    <mergeCell ref="D42:D43"/>
    <mergeCell ref="E42:E43"/>
    <mergeCell ref="I33:I34"/>
    <mergeCell ref="G33:G34"/>
    <mergeCell ref="J42:J43"/>
    <mergeCell ref="F42:F43"/>
    <mergeCell ref="G42:G43"/>
    <mergeCell ref="I42:I43"/>
    <mergeCell ref="F33:F34"/>
    <mergeCell ref="H42:H43"/>
    <mergeCell ref="I18:I19"/>
    <mergeCell ref="D18:D19"/>
    <mergeCell ref="E18:E19"/>
    <mergeCell ref="F18:F19"/>
    <mergeCell ref="E8:E9"/>
    <mergeCell ref="B8:B9"/>
    <mergeCell ref="G18:G19"/>
    <mergeCell ref="H18:H19"/>
    <mergeCell ref="B18:B19"/>
    <mergeCell ref="C18:C19"/>
    <mergeCell ref="D8:D9"/>
    <mergeCell ref="C8:C9"/>
    <mergeCell ref="G8:G9"/>
    <mergeCell ref="F8:F9"/>
    <mergeCell ref="H8:H9"/>
    <mergeCell ref="G60:H60"/>
    <mergeCell ref="G66:H66"/>
    <mergeCell ref="G65:H65"/>
    <mergeCell ref="G64:H64"/>
    <mergeCell ref="G63:H63"/>
    <mergeCell ref="G62:H62"/>
    <mergeCell ref="G61:H61"/>
    <mergeCell ref="H33:H34"/>
  </mergeCells>
  <printOptions horizontalCentered="1" verticalCentered="1"/>
  <pageMargins left="0.3937007874015748" right="0.3937007874015748" top="0.55" bottom="0.31496062992125984" header="0.2"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2009-03-13T02:03:31Z</cp:lastPrinted>
  <dcterms:created xsi:type="dcterms:W3CDTF">1997-01-08T22:48:59Z</dcterms:created>
  <dcterms:modified xsi:type="dcterms:W3CDTF">2009-03-17T06:03:05Z</dcterms:modified>
  <cp:category/>
  <cp:version/>
  <cp:contentType/>
  <cp:contentStatus/>
</cp:coreProperties>
</file>