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09-13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<sst xmlns="http://schemas.openxmlformats.org/spreadsheetml/2006/main" count="100" uniqueCount="83">
  <si>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登                               録                               車                               両</t>
  </si>
  <si>
    <t>バ        ス</t>
  </si>
  <si>
    <t>乗            用            車</t>
  </si>
  <si>
    <t>特  殊  用  途</t>
  </si>
  <si>
    <t>大  型  特  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</si>
  <si>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</si>
  <si>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</si>
  <si>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</si>
  <si>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</si>
  <si>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</si>
  <si>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</si>
  <si>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</si>
  <si>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</si>
  <si>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</si>
  <si>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</si>
  <si>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</si>
  <si>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</si>
  <si>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</si>
  <si>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</si>
  <si>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</si>
  <si>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</si>
  <si>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</si>
  <si>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</si>
  <si>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</si>
  <si>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</si>
  <si>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</si>
  <si>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</si>
  <si>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</si>
  <si>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</si>
  <si>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</si>
  <si>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</si>
  <si>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</si>
  <si>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</si>
  <si>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</si>
  <si>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</si>
  <si>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</si>
  <si>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</si>
  <si>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</si>
  <si>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</si>
  <si>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</si>
  <si>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</si>
  <si>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</si>
  <si>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</si>
  <si>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</si>
  <si>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</si>
  <si>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</si>
  <si>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</si>
  <si>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</si>
  <si>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</si>
  <si>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</si>
  <si>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</si>
  <si>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</si>
  <si>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</si>
  <si>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</si>
  <si>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</si>
  <si>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</si>
  <si>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</si>
  <si>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</si>
  <si>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</si>
  <si>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</si>
  <si>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</si>
  <si>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</si>
  <si>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</si>
  <si>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>ｲ)小型二輪</t>
  </si>
  <si>
    <t>ｱ)ト     ラ     ッ     ク</t>
  </si>
  <si>
    <t>ｳ)軽自動車</t>
  </si>
  <si>
    <t>各年度末現在</t>
  </si>
  <si>
    <t xml:space="preserve">        1) 自動車の種類は道路運送車両法に基づくもの。</t>
  </si>
  <si>
    <t xml:space="preserve">        ア）トラック総数には被けん引車を含む。</t>
  </si>
  <si>
    <t xml:space="preserve">        イ）２５０ccを越える大型オートバイをいう。</t>
  </si>
  <si>
    <t xml:space="preserve">        ウ）検査対象外軽自動車を含まない。</t>
  </si>
  <si>
    <t>　　  １８</t>
  </si>
  <si>
    <t>泉大津市</t>
  </si>
  <si>
    <t>和泉市</t>
  </si>
  <si>
    <t>箕面市</t>
  </si>
  <si>
    <t>柏原市</t>
  </si>
  <si>
    <t>羽曳野市</t>
  </si>
  <si>
    <t>能勢町</t>
  </si>
  <si>
    <t>平成１６年度</t>
  </si>
  <si>
    <t>　　  １７</t>
  </si>
  <si>
    <t>　　  １９</t>
  </si>
  <si>
    <t>平成２０年度</t>
  </si>
  <si>
    <t xml:space="preserve">         ９－１３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</si>
</sst>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  <numFmt numFmtId="179" formatCode="##\ ###\ ##0;\-##\ ###\ ##0;"/>
    <numFmt numFmtId="180" formatCode="##\ ###\ ##0;\-##\ ###\ ##0;\ "/>
    <numFmt numFmtId="181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0" fillId="0" borderId="0" xfId="0" applyNumberFormat="1" applyFill="1" applyAlignment="1">
      <alignment vertical="top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0" fontId="0" fillId="0" borderId="1" xfId="0" applyNumberFormat="1" applyFont="1" applyFill="1" applyBorder="1" applyAlignment="1">
      <alignment horizontal="distributed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11" xfId="0" applyNumberFormat="1" applyFont="1" applyFill="1" applyBorder="1" applyAlignment="1">
      <alignment horizontal="distributed"/>
    </xf>
    <xf numFmtId="0" fontId="6" fillId="0" borderId="0" xfId="0" applyNumberFormat="1" applyFont="1" applyFill="1" applyAlignment="1" quotePrefix="1">
      <alignment vertical="top"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 quotePrefix="1">
      <alignment horizontal="left" vertical="top"/>
    </xf>
    <xf numFmtId="0" fontId="6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181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5" xfId="0" applyNumberFormat="1" applyFont="1" applyFill="1" applyBorder="1" applyAlignment="1">
      <alignment horizontal="distributed" vertical="center"/>
    </xf>
    <xf numFmtId="0" fontId="0" fillId="0" borderId="6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31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60" t="s">
        <v>82</v>
      </c>
      <c r="C1" s="1"/>
      <c r="D1" s="1"/>
      <c r="I1" s="26"/>
      <c r="J1" s="26"/>
      <c r="M1" s="3" t="s">
        <v>60</v>
      </c>
      <c r="N1" s="4" t="s">
        <v>61</v>
      </c>
    </row>
    <row r="2" spans="3:10" ht="13.5">
      <c r="C2" s="26"/>
      <c r="D2" s="27"/>
      <c r="I2" s="26"/>
      <c r="J2" s="26"/>
    </row>
    <row r="3" spans="1:4" s="35" customFormat="1" ht="12" customHeight="1">
      <c r="A3" s="34" t="s">
        <v>67</v>
      </c>
      <c r="D3" s="36"/>
    </row>
    <row r="4" spans="1:4" s="35" customFormat="1" ht="12" customHeight="1">
      <c r="A4" s="35" t="s">
        <v>68</v>
      </c>
      <c r="D4" s="36"/>
    </row>
    <row r="5" spans="1:4" s="35" customFormat="1" ht="12" customHeight="1">
      <c r="A5" s="35" t="s">
        <v>69</v>
      </c>
      <c r="D5" s="36"/>
    </row>
    <row r="6" spans="1:24" s="35" customFormat="1" ht="15" customHeight="1" thickBot="1">
      <c r="A6" s="35" t="s">
        <v>70</v>
      </c>
      <c r="D6" s="36"/>
      <c r="X6" s="37" t="s">
        <v>66</v>
      </c>
    </row>
    <row r="7" spans="1:24" ht="16.5" customHeight="1">
      <c r="A7" s="72" t="s">
        <v>58</v>
      </c>
      <c r="B7" s="33"/>
      <c r="C7" s="63" t="s">
        <v>59</v>
      </c>
      <c r="D7" s="9" t="s"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2"/>
      <c r="W7" s="63" t="s">
        <v>63</v>
      </c>
      <c r="X7" s="66" t="s">
        <v>65</v>
      </c>
    </row>
    <row r="8" spans="1:24" ht="16.5" customHeight="1">
      <c r="A8" s="73"/>
      <c r="B8" s="8"/>
      <c r="C8" s="75"/>
      <c r="D8" s="77" t="s">
        <v>5</v>
      </c>
      <c r="E8" s="71" t="s">
        <v>6</v>
      </c>
      <c r="F8" s="71" t="s">
        <v>7</v>
      </c>
      <c r="G8" s="13" t="s">
        <v>64</v>
      </c>
      <c r="H8" s="14"/>
      <c r="I8" s="14"/>
      <c r="J8" s="15"/>
      <c r="K8" s="16"/>
      <c r="L8" s="13" t="s">
        <v>1</v>
      </c>
      <c r="M8" s="17"/>
      <c r="N8" s="21" t="s">
        <v>2</v>
      </c>
      <c r="O8" s="18"/>
      <c r="P8" s="18"/>
      <c r="Q8" s="19"/>
      <c r="R8" s="20"/>
      <c r="S8" s="21" t="s">
        <v>3</v>
      </c>
      <c r="T8" s="22"/>
      <c r="U8" s="21" t="s">
        <v>4</v>
      </c>
      <c r="V8" s="23"/>
      <c r="W8" s="64"/>
      <c r="X8" s="67"/>
    </row>
    <row r="9" spans="1:24" ht="16.5" customHeight="1">
      <c r="A9" s="73"/>
      <c r="B9" s="8"/>
      <c r="C9" s="75"/>
      <c r="D9" s="64"/>
      <c r="E9" s="64"/>
      <c r="F9" s="64"/>
      <c r="G9" s="71" t="s">
        <v>8</v>
      </c>
      <c r="H9" s="13" t="s">
        <v>9</v>
      </c>
      <c r="I9" s="17"/>
      <c r="J9" s="21" t="s">
        <v>10</v>
      </c>
      <c r="K9" s="24"/>
      <c r="L9" s="71" t="s">
        <v>6</v>
      </c>
      <c r="M9" s="71" t="s">
        <v>7</v>
      </c>
      <c r="N9" s="69" t="s">
        <v>8</v>
      </c>
      <c r="O9" s="13" t="s">
        <v>9</v>
      </c>
      <c r="P9" s="23"/>
      <c r="Q9" s="21" t="s">
        <v>10</v>
      </c>
      <c r="R9" s="22"/>
      <c r="S9" s="71" t="s">
        <v>6</v>
      </c>
      <c r="T9" s="71" t="s">
        <v>7</v>
      </c>
      <c r="U9" s="71" t="s">
        <v>6</v>
      </c>
      <c r="V9" s="71" t="s">
        <v>7</v>
      </c>
      <c r="W9" s="64"/>
      <c r="X9" s="67"/>
    </row>
    <row r="10" spans="1:24" ht="16.5" customHeight="1">
      <c r="A10" s="74"/>
      <c r="B10" s="25"/>
      <c r="C10" s="76"/>
      <c r="D10" s="65"/>
      <c r="E10" s="65"/>
      <c r="F10" s="65"/>
      <c r="G10" s="65"/>
      <c r="H10" s="23" t="s">
        <v>6</v>
      </c>
      <c r="I10" s="23" t="s">
        <v>7</v>
      </c>
      <c r="J10" s="23" t="s">
        <v>6</v>
      </c>
      <c r="K10" s="23" t="s">
        <v>7</v>
      </c>
      <c r="L10" s="65"/>
      <c r="M10" s="65"/>
      <c r="N10" s="70"/>
      <c r="O10" s="23" t="s">
        <v>6</v>
      </c>
      <c r="P10" s="23" t="s">
        <v>7</v>
      </c>
      <c r="Q10" s="23" t="s">
        <v>6</v>
      </c>
      <c r="R10" s="23" t="s">
        <v>7</v>
      </c>
      <c r="S10" s="65"/>
      <c r="T10" s="65"/>
      <c r="U10" s="65"/>
      <c r="V10" s="65"/>
      <c r="W10" s="65"/>
      <c r="X10" s="68"/>
    </row>
    <row r="11" spans="1:24" ht="12.75" customHeight="1">
      <c r="A11" s="38"/>
      <c r="B11" s="39"/>
      <c r="C11" s="40" t="s">
        <v>11</v>
      </c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s="5" customFormat="1" ht="14.25" customHeight="1">
      <c r="A12" s="43" t="s">
        <v>78</v>
      </c>
      <c r="B12" s="44"/>
      <c r="C12" s="45">
        <v>3650073</v>
      </c>
      <c r="D12" s="45">
        <v>2675681</v>
      </c>
      <c r="E12" s="45">
        <v>2545848</v>
      </c>
      <c r="F12" s="45">
        <v>129833</v>
      </c>
      <c r="G12" s="45">
        <v>382234</v>
      </c>
      <c r="H12" s="45">
        <v>55576</v>
      </c>
      <c r="I12" s="45">
        <v>67318</v>
      </c>
      <c r="J12" s="45">
        <v>242281</v>
      </c>
      <c r="K12" s="45">
        <v>7849</v>
      </c>
      <c r="L12" s="45">
        <v>3592</v>
      </c>
      <c r="M12" s="45">
        <v>5713</v>
      </c>
      <c r="N12" s="45">
        <v>2209527</v>
      </c>
      <c r="O12" s="45">
        <v>900841</v>
      </c>
      <c r="P12" s="45">
        <v>4282</v>
      </c>
      <c r="Q12" s="45">
        <v>1285858</v>
      </c>
      <c r="R12" s="45">
        <v>18546</v>
      </c>
      <c r="S12" s="45">
        <v>45153</v>
      </c>
      <c r="T12" s="45">
        <v>16845</v>
      </c>
      <c r="U12" s="45">
        <v>12203</v>
      </c>
      <c r="V12" s="45">
        <v>413</v>
      </c>
      <c r="W12" s="45">
        <v>84765</v>
      </c>
      <c r="X12" s="45">
        <v>889627</v>
      </c>
    </row>
    <row r="13" spans="1:24" s="5" customFormat="1" ht="14.25" customHeight="1">
      <c r="A13" s="46" t="s">
        <v>79</v>
      </c>
      <c r="B13" s="44"/>
      <c r="C13" s="45">
        <v>3651528</v>
      </c>
      <c r="D13" s="45">
        <v>2642941</v>
      </c>
      <c r="E13" s="45">
        <v>2514590</v>
      </c>
      <c r="F13" s="45">
        <v>118812</v>
      </c>
      <c r="G13" s="45">
        <v>361426</v>
      </c>
      <c r="H13" s="45">
        <v>49893</v>
      </c>
      <c r="I13" s="45">
        <v>64783</v>
      </c>
      <c r="J13" s="45">
        <v>229589</v>
      </c>
      <c r="K13" s="45">
        <v>7622</v>
      </c>
      <c r="L13" s="45">
        <v>3522</v>
      </c>
      <c r="M13" s="45">
        <v>5693</v>
      </c>
      <c r="N13" s="45">
        <v>2199963</v>
      </c>
      <c r="O13" s="45">
        <v>904744</v>
      </c>
      <c r="P13" s="45">
        <v>4713</v>
      </c>
      <c r="Q13" s="45">
        <v>1272007</v>
      </c>
      <c r="R13" s="45">
        <v>18499</v>
      </c>
      <c r="S13" s="45">
        <v>42618</v>
      </c>
      <c r="T13" s="45">
        <v>17102</v>
      </c>
      <c r="U13" s="45">
        <v>12217</v>
      </c>
      <c r="V13" s="45">
        <v>400</v>
      </c>
      <c r="W13" s="45">
        <v>86879</v>
      </c>
      <c r="X13" s="45">
        <v>921708</v>
      </c>
    </row>
    <row r="14" spans="1:24" s="5" customFormat="1" ht="14.25" customHeight="1">
      <c r="A14" s="46" t="s">
        <v>71</v>
      </c>
      <c r="B14" s="44"/>
      <c r="C14" s="45">
        <v>3637656</v>
      </c>
      <c r="D14" s="45">
        <v>2600282</v>
      </c>
      <c r="E14" s="45">
        <v>2473518</v>
      </c>
      <c r="F14" s="45">
        <v>116821</v>
      </c>
      <c r="G14" s="45">
        <v>347868</v>
      </c>
      <c r="H14" s="45">
        <v>45846</v>
      </c>
      <c r="I14" s="45">
        <v>62963</v>
      </c>
      <c r="J14" s="45">
        <v>221629</v>
      </c>
      <c r="K14" s="45">
        <v>7487</v>
      </c>
      <c r="L14" s="45">
        <v>3486</v>
      </c>
      <c r="M14" s="45">
        <v>5612</v>
      </c>
      <c r="N14" s="45">
        <v>2173127</v>
      </c>
      <c r="O14" s="45">
        <v>899291</v>
      </c>
      <c r="P14" s="45">
        <v>5167</v>
      </c>
      <c r="Q14" s="45">
        <v>1250555</v>
      </c>
      <c r="R14" s="45">
        <v>18114</v>
      </c>
      <c r="S14" s="45">
        <v>40480</v>
      </c>
      <c r="T14" s="45">
        <v>17088</v>
      </c>
      <c r="U14" s="45">
        <v>12231</v>
      </c>
      <c r="V14" s="45">
        <v>390</v>
      </c>
      <c r="W14" s="45">
        <v>87659</v>
      </c>
      <c r="X14" s="45">
        <v>949715</v>
      </c>
    </row>
    <row r="15" spans="1:24" s="29" customFormat="1" ht="14.25" customHeight="1">
      <c r="A15" s="46" t="s">
        <v>80</v>
      </c>
      <c r="B15" s="44"/>
      <c r="C15" s="45">
        <v>3606649</v>
      </c>
      <c r="D15" s="45">
        <v>2544464</v>
      </c>
      <c r="E15" s="45">
        <v>2416682</v>
      </c>
      <c r="F15" s="45">
        <v>117484</v>
      </c>
      <c r="G15" s="45">
        <v>345798</v>
      </c>
      <c r="H15" s="45">
        <v>45763</v>
      </c>
      <c r="I15" s="45">
        <v>63487</v>
      </c>
      <c r="J15" s="45">
        <v>218779</v>
      </c>
      <c r="K15" s="45">
        <v>7472</v>
      </c>
      <c r="L15" s="45">
        <v>3525</v>
      </c>
      <c r="M15" s="45">
        <v>5675</v>
      </c>
      <c r="N15" s="45">
        <v>2120491</v>
      </c>
      <c r="O15" s="45">
        <v>904277</v>
      </c>
      <c r="P15" s="45">
        <v>5522</v>
      </c>
      <c r="Q15" s="45">
        <v>1192858</v>
      </c>
      <c r="R15" s="45">
        <v>17833</v>
      </c>
      <c r="S15" s="45">
        <v>39262</v>
      </c>
      <c r="T15" s="45">
        <v>17102</v>
      </c>
      <c r="U15" s="45">
        <v>12218</v>
      </c>
      <c r="V15" s="45">
        <v>393</v>
      </c>
      <c r="W15" s="45">
        <v>88191</v>
      </c>
      <c r="X15" s="45">
        <v>973994</v>
      </c>
    </row>
    <row r="16" spans="1:24" s="5" customFormat="1" ht="10.5" customHeight="1">
      <c r="A16" s="47"/>
      <c r="B16" s="48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s="32" customFormat="1" ht="14.25" customHeight="1">
      <c r="A17" s="50" t="s">
        <v>81</v>
      </c>
      <c r="B17" s="51"/>
      <c r="C17" s="61">
        <f>D17+W17+X17</f>
        <v>3575634</v>
      </c>
      <c r="D17" s="61">
        <f aca="true" t="shared" si="0" ref="D17:X17">SUM(D19:D26,D80)</f>
        <v>2494065</v>
      </c>
      <c r="E17" s="61">
        <f t="shared" si="0"/>
        <v>2365694</v>
      </c>
      <c r="F17" s="61">
        <f t="shared" si="0"/>
        <v>117951</v>
      </c>
      <c r="G17" s="61">
        <f t="shared" si="0"/>
        <v>334620</v>
      </c>
      <c r="H17" s="61">
        <f t="shared" si="0"/>
        <v>47397</v>
      </c>
      <c r="I17" s="61">
        <f t="shared" si="0"/>
        <v>63787</v>
      </c>
      <c r="J17" s="61">
        <f t="shared" si="0"/>
        <v>205454</v>
      </c>
      <c r="K17" s="61">
        <f t="shared" si="0"/>
        <v>7562</v>
      </c>
      <c r="L17" s="61">
        <f t="shared" si="0"/>
        <v>3584</v>
      </c>
      <c r="M17" s="61">
        <f t="shared" si="0"/>
        <v>5705</v>
      </c>
      <c r="N17" s="61">
        <f t="shared" si="0"/>
        <v>2084513</v>
      </c>
      <c r="O17" s="61">
        <f t="shared" si="0"/>
        <v>898776</v>
      </c>
      <c r="P17" s="61">
        <f t="shared" si="0"/>
        <v>5727</v>
      </c>
      <c r="Q17" s="61">
        <f t="shared" si="0"/>
        <v>1162438</v>
      </c>
      <c r="R17" s="61">
        <f t="shared" si="0"/>
        <v>17572</v>
      </c>
      <c r="S17" s="61">
        <f t="shared" si="0"/>
        <v>35866</v>
      </c>
      <c r="T17" s="61">
        <f t="shared" si="0"/>
        <v>17202</v>
      </c>
      <c r="U17" s="61">
        <f t="shared" si="0"/>
        <v>12179</v>
      </c>
      <c r="V17" s="61">
        <f t="shared" si="0"/>
        <v>396</v>
      </c>
      <c r="W17" s="61">
        <f t="shared" si="0"/>
        <v>88551</v>
      </c>
      <c r="X17" s="61">
        <f t="shared" si="0"/>
        <v>993018</v>
      </c>
    </row>
    <row r="18" spans="1:24" s="29" customFormat="1" ht="10.5" customHeight="1">
      <c r="A18" s="47"/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s="32" customFormat="1" ht="14.25" customHeight="1">
      <c r="A19" s="53" t="s">
        <v>12</v>
      </c>
      <c r="B19" s="54"/>
      <c r="C19" s="61">
        <f>C28</f>
        <v>853639</v>
      </c>
      <c r="D19" s="61">
        <f aca="true" t="shared" si="1" ref="D19:X19">D28</f>
        <v>641745</v>
      </c>
      <c r="E19" s="61">
        <f>E28</f>
        <v>596895</v>
      </c>
      <c r="F19" s="61">
        <f t="shared" si="1"/>
        <v>39310</v>
      </c>
      <c r="G19" s="61">
        <f t="shared" si="1"/>
        <v>120348</v>
      </c>
      <c r="H19" s="61">
        <f t="shared" si="1"/>
        <v>13417</v>
      </c>
      <c r="I19" s="61">
        <f t="shared" si="1"/>
        <v>18057</v>
      </c>
      <c r="J19" s="61">
        <f t="shared" si="1"/>
        <v>80532</v>
      </c>
      <c r="K19" s="61">
        <f t="shared" si="1"/>
        <v>2802</v>
      </c>
      <c r="L19" s="61">
        <f t="shared" si="1"/>
        <v>685</v>
      </c>
      <c r="M19" s="61">
        <f t="shared" si="1"/>
        <v>1535</v>
      </c>
      <c r="N19" s="61">
        <f t="shared" si="1"/>
        <v>498570</v>
      </c>
      <c r="O19" s="61">
        <f t="shared" si="1"/>
        <v>225485</v>
      </c>
      <c r="P19" s="61">
        <f t="shared" si="1"/>
        <v>2987</v>
      </c>
      <c r="Q19" s="61">
        <f t="shared" si="1"/>
        <v>261486</v>
      </c>
      <c r="R19" s="61">
        <f t="shared" si="1"/>
        <v>8612</v>
      </c>
      <c r="S19" s="61">
        <f t="shared" si="1"/>
        <v>10075</v>
      </c>
      <c r="T19" s="61">
        <f t="shared" si="1"/>
        <v>5151</v>
      </c>
      <c r="U19" s="61">
        <f t="shared" si="1"/>
        <v>5215</v>
      </c>
      <c r="V19" s="61">
        <f t="shared" si="1"/>
        <v>166</v>
      </c>
      <c r="W19" s="61">
        <f t="shared" si="1"/>
        <v>23653</v>
      </c>
      <c r="X19" s="61">
        <f t="shared" si="1"/>
        <v>188241</v>
      </c>
    </row>
    <row r="20" spans="1:24" s="32" customFormat="1" ht="14.25" customHeight="1">
      <c r="A20" s="53" t="s">
        <v>13</v>
      </c>
      <c r="B20" s="54"/>
      <c r="C20" s="61">
        <f>C34+C36+C41+C56+C68</f>
        <v>425119</v>
      </c>
      <c r="D20" s="61">
        <f aca="true" t="shared" si="2" ref="D20:X20">D34+D36+D41+D56+D68</f>
        <v>320145</v>
      </c>
      <c r="E20" s="61">
        <f t="shared" si="2"/>
        <v>304623</v>
      </c>
      <c r="F20" s="61">
        <f t="shared" si="2"/>
        <v>15234</v>
      </c>
      <c r="G20" s="61">
        <f>G34+G36+G41+G56+G68</f>
        <v>35076</v>
      </c>
      <c r="H20" s="61">
        <f t="shared" si="2"/>
        <v>4689</v>
      </c>
      <c r="I20" s="61">
        <f t="shared" si="2"/>
        <v>8573</v>
      </c>
      <c r="J20" s="61">
        <f t="shared" si="2"/>
        <v>20521</v>
      </c>
      <c r="K20" s="61">
        <f t="shared" si="2"/>
        <v>1005</v>
      </c>
      <c r="L20" s="61">
        <f t="shared" si="2"/>
        <v>460</v>
      </c>
      <c r="M20" s="61">
        <f t="shared" si="2"/>
        <v>840</v>
      </c>
      <c r="N20" s="61">
        <f t="shared" si="2"/>
        <v>274844</v>
      </c>
      <c r="O20" s="61">
        <f t="shared" si="2"/>
        <v>120850</v>
      </c>
      <c r="P20" s="61">
        <f t="shared" si="2"/>
        <v>358</v>
      </c>
      <c r="Q20" s="61">
        <f t="shared" si="2"/>
        <v>152755</v>
      </c>
      <c r="R20" s="61">
        <f t="shared" si="2"/>
        <v>881</v>
      </c>
      <c r="S20" s="61">
        <f t="shared" si="2"/>
        <v>4416</v>
      </c>
      <c r="T20" s="61">
        <f t="shared" si="2"/>
        <v>3569</v>
      </c>
      <c r="U20" s="61">
        <f t="shared" si="2"/>
        <v>932</v>
      </c>
      <c r="V20" s="61">
        <f t="shared" si="2"/>
        <v>8</v>
      </c>
      <c r="W20" s="61">
        <f t="shared" si="2"/>
        <v>11595</v>
      </c>
      <c r="X20" s="61">
        <f t="shared" si="2"/>
        <v>93379</v>
      </c>
    </row>
    <row r="21" spans="1:24" s="32" customFormat="1" ht="14.25" customHeight="1">
      <c r="A21" s="53" t="s">
        <v>14</v>
      </c>
      <c r="B21" s="54"/>
      <c r="C21" s="61">
        <f>C31+C32+C52+C69+C70</f>
        <v>256352</v>
      </c>
      <c r="D21" s="61">
        <f aca="true" t="shared" si="3" ref="D21:X21">D31+D32+D52+D69+D70</f>
        <v>191065</v>
      </c>
      <c r="E21" s="61">
        <f t="shared" si="3"/>
        <v>185832</v>
      </c>
      <c r="F21" s="61">
        <f t="shared" si="3"/>
        <v>5129</v>
      </c>
      <c r="G21" s="61">
        <f t="shared" si="3"/>
        <v>16467</v>
      </c>
      <c r="H21" s="61">
        <f t="shared" si="3"/>
        <v>2739</v>
      </c>
      <c r="I21" s="61">
        <f t="shared" si="3"/>
        <v>2564</v>
      </c>
      <c r="J21" s="61">
        <f t="shared" si="3"/>
        <v>10671</v>
      </c>
      <c r="K21" s="61">
        <f t="shared" si="3"/>
        <v>389</v>
      </c>
      <c r="L21" s="61">
        <f t="shared" si="3"/>
        <v>346</v>
      </c>
      <c r="M21" s="61">
        <f t="shared" si="3"/>
        <v>460</v>
      </c>
      <c r="N21" s="61">
        <f t="shared" si="3"/>
        <v>170526</v>
      </c>
      <c r="O21" s="61">
        <f t="shared" si="3"/>
        <v>79910</v>
      </c>
      <c r="P21" s="61">
        <f t="shared" si="3"/>
        <v>287</v>
      </c>
      <c r="Q21" s="61">
        <f t="shared" si="3"/>
        <v>89427</v>
      </c>
      <c r="R21" s="61">
        <f t="shared" si="3"/>
        <v>902</v>
      </c>
      <c r="S21" s="61">
        <f t="shared" si="3"/>
        <v>2343</v>
      </c>
      <c r="T21" s="61">
        <f t="shared" si="3"/>
        <v>525</v>
      </c>
      <c r="U21" s="61">
        <f t="shared" si="3"/>
        <v>396</v>
      </c>
      <c r="V21" s="61">
        <f t="shared" si="3"/>
        <v>2</v>
      </c>
      <c r="W21" s="61">
        <f t="shared" si="3"/>
        <v>9156</v>
      </c>
      <c r="X21" s="61">
        <f t="shared" si="3"/>
        <v>56131</v>
      </c>
    </row>
    <row r="22" spans="1:24" s="32" customFormat="1" ht="14.25" customHeight="1">
      <c r="A22" s="50" t="s">
        <v>15</v>
      </c>
      <c r="B22" s="55"/>
      <c r="C22" s="61">
        <f>C38+C40+C46+C49+C55+C62+C64</f>
        <v>480712</v>
      </c>
      <c r="D22" s="61">
        <f aca="true" t="shared" si="4" ref="D22:X22">D38+D40+D46+D49+D55+D62+D64</f>
        <v>334632</v>
      </c>
      <c r="E22" s="61">
        <f t="shared" si="4"/>
        <v>320358</v>
      </c>
      <c r="F22" s="61">
        <f t="shared" si="4"/>
        <v>13866</v>
      </c>
      <c r="G22" s="61">
        <f t="shared" si="4"/>
        <v>37104</v>
      </c>
      <c r="H22" s="61">
        <f t="shared" si="4"/>
        <v>5291</v>
      </c>
      <c r="I22" s="61">
        <f t="shared" si="4"/>
        <v>8361</v>
      </c>
      <c r="J22" s="61">
        <f t="shared" si="4"/>
        <v>22238</v>
      </c>
      <c r="K22" s="61">
        <f t="shared" si="4"/>
        <v>806</v>
      </c>
      <c r="L22" s="61">
        <f t="shared" si="4"/>
        <v>516</v>
      </c>
      <c r="M22" s="61">
        <f t="shared" si="4"/>
        <v>544</v>
      </c>
      <c r="N22" s="61">
        <f t="shared" si="4"/>
        <v>290196</v>
      </c>
      <c r="O22" s="61">
        <f t="shared" si="4"/>
        <v>122704</v>
      </c>
      <c r="P22" s="61">
        <f t="shared" si="4"/>
        <v>442</v>
      </c>
      <c r="Q22" s="61">
        <f t="shared" si="4"/>
        <v>164495</v>
      </c>
      <c r="R22" s="61">
        <f t="shared" si="4"/>
        <v>2555</v>
      </c>
      <c r="S22" s="61">
        <f t="shared" si="4"/>
        <v>4058</v>
      </c>
      <c r="T22" s="61">
        <f t="shared" si="4"/>
        <v>1149</v>
      </c>
      <c r="U22" s="61">
        <f t="shared" si="4"/>
        <v>1056</v>
      </c>
      <c r="V22" s="61">
        <f t="shared" si="4"/>
        <v>9</v>
      </c>
      <c r="W22" s="61">
        <f t="shared" si="4"/>
        <v>13217</v>
      </c>
      <c r="X22" s="61">
        <f t="shared" si="4"/>
        <v>132863</v>
      </c>
    </row>
    <row r="23" spans="1:24" s="32" customFormat="1" ht="14.25" customHeight="1">
      <c r="A23" s="53" t="s">
        <v>16</v>
      </c>
      <c r="B23" s="54"/>
      <c r="C23" s="61">
        <f aca="true" t="shared" si="5" ref="C23:X23">C42+C53+C60</f>
        <v>372212</v>
      </c>
      <c r="D23" s="61">
        <f t="shared" si="5"/>
        <v>258465</v>
      </c>
      <c r="E23" s="61">
        <f t="shared" si="5"/>
        <v>242852</v>
      </c>
      <c r="F23" s="61">
        <f t="shared" si="5"/>
        <v>15241</v>
      </c>
      <c r="G23" s="61">
        <f t="shared" si="5"/>
        <v>43235</v>
      </c>
      <c r="H23" s="61">
        <f t="shared" si="5"/>
        <v>6532</v>
      </c>
      <c r="I23" s="61">
        <f t="shared" si="5"/>
        <v>9431</v>
      </c>
      <c r="J23" s="61">
        <f t="shared" si="5"/>
        <v>25832</v>
      </c>
      <c r="K23" s="61">
        <f t="shared" si="5"/>
        <v>1068</v>
      </c>
      <c r="L23" s="61">
        <f t="shared" si="5"/>
        <v>266</v>
      </c>
      <c r="M23" s="61">
        <f t="shared" si="5"/>
        <v>687</v>
      </c>
      <c r="N23" s="61">
        <f t="shared" si="5"/>
        <v>207643</v>
      </c>
      <c r="O23" s="61">
        <f t="shared" si="5"/>
        <v>90006</v>
      </c>
      <c r="P23" s="61">
        <f t="shared" si="5"/>
        <v>696</v>
      </c>
      <c r="Q23" s="61">
        <f t="shared" si="5"/>
        <v>115239</v>
      </c>
      <c r="R23" s="61">
        <f t="shared" si="5"/>
        <v>1702</v>
      </c>
      <c r="S23" s="61">
        <f t="shared" si="5"/>
        <v>3903</v>
      </c>
      <c r="T23" s="61">
        <f t="shared" si="5"/>
        <v>1636</v>
      </c>
      <c r="U23" s="61">
        <f t="shared" si="5"/>
        <v>1074</v>
      </c>
      <c r="V23" s="61">
        <f t="shared" si="5"/>
        <v>21</v>
      </c>
      <c r="W23" s="61">
        <f t="shared" si="5"/>
        <v>8982</v>
      </c>
      <c r="X23" s="61">
        <f t="shared" si="5"/>
        <v>104765</v>
      </c>
    </row>
    <row r="24" spans="1:24" s="32" customFormat="1" ht="14.25" customHeight="1">
      <c r="A24" s="53" t="s">
        <v>17</v>
      </c>
      <c r="B24" s="54"/>
      <c r="C24" s="61">
        <f aca="true" t="shared" si="6" ref="C24:X24">C44+C47+C48+C54+C59+C65+C76+C77+C78</f>
        <v>313432</v>
      </c>
      <c r="D24" s="61">
        <f t="shared" si="6"/>
        <v>201918</v>
      </c>
      <c r="E24" s="61">
        <f t="shared" si="6"/>
        <v>195436</v>
      </c>
      <c r="F24" s="61">
        <f t="shared" si="6"/>
        <v>6092</v>
      </c>
      <c r="G24" s="61">
        <f t="shared" si="6"/>
        <v>20126</v>
      </c>
      <c r="H24" s="61">
        <f t="shared" si="6"/>
        <v>4147</v>
      </c>
      <c r="I24" s="61">
        <f t="shared" si="6"/>
        <v>3957</v>
      </c>
      <c r="J24" s="61">
        <f t="shared" si="6"/>
        <v>11272</v>
      </c>
      <c r="K24" s="61">
        <f t="shared" si="6"/>
        <v>360</v>
      </c>
      <c r="L24" s="61">
        <f t="shared" si="6"/>
        <v>359</v>
      </c>
      <c r="M24" s="61">
        <f t="shared" si="6"/>
        <v>328</v>
      </c>
      <c r="N24" s="61">
        <f t="shared" si="6"/>
        <v>176178</v>
      </c>
      <c r="O24" s="61">
        <f t="shared" si="6"/>
        <v>71531</v>
      </c>
      <c r="P24" s="61">
        <f t="shared" si="6"/>
        <v>13</v>
      </c>
      <c r="Q24" s="61">
        <f t="shared" si="6"/>
        <v>104326</v>
      </c>
      <c r="R24" s="61">
        <f t="shared" si="6"/>
        <v>308</v>
      </c>
      <c r="S24" s="61">
        <f t="shared" si="6"/>
        <v>3230</v>
      </c>
      <c r="T24" s="61">
        <f t="shared" si="6"/>
        <v>1091</v>
      </c>
      <c r="U24" s="61">
        <f t="shared" si="6"/>
        <v>571</v>
      </c>
      <c r="V24" s="61">
        <f t="shared" si="6"/>
        <v>35</v>
      </c>
      <c r="W24" s="61">
        <f t="shared" si="6"/>
        <v>6324</v>
      </c>
      <c r="X24" s="61">
        <f t="shared" si="6"/>
        <v>105190</v>
      </c>
    </row>
    <row r="25" spans="1:24" s="32" customFormat="1" ht="14.25" customHeight="1">
      <c r="A25" s="53" t="s">
        <v>18</v>
      </c>
      <c r="B25" s="54"/>
      <c r="C25" s="61">
        <f aca="true" t="shared" si="7" ref="C25:X25">C29+C35+C50+C58+C71</f>
        <v>555310</v>
      </c>
      <c r="D25" s="61">
        <f t="shared" si="7"/>
        <v>367561</v>
      </c>
      <c r="E25" s="61">
        <f t="shared" si="7"/>
        <v>348059</v>
      </c>
      <c r="F25" s="61">
        <f t="shared" si="7"/>
        <v>17065</v>
      </c>
      <c r="G25" s="61">
        <f t="shared" si="7"/>
        <v>43027</v>
      </c>
      <c r="H25" s="61">
        <f t="shared" si="7"/>
        <v>7005</v>
      </c>
      <c r="I25" s="61">
        <f t="shared" si="7"/>
        <v>9116</v>
      </c>
      <c r="J25" s="61">
        <f t="shared" si="7"/>
        <v>23641</v>
      </c>
      <c r="K25" s="61">
        <f t="shared" si="7"/>
        <v>828</v>
      </c>
      <c r="L25" s="61">
        <f t="shared" si="7"/>
        <v>593</v>
      </c>
      <c r="M25" s="61">
        <f t="shared" si="7"/>
        <v>721</v>
      </c>
      <c r="N25" s="61">
        <f t="shared" si="7"/>
        <v>313084</v>
      </c>
      <c r="O25" s="61">
        <f t="shared" si="7"/>
        <v>128641</v>
      </c>
      <c r="P25" s="61">
        <f t="shared" si="7"/>
        <v>918</v>
      </c>
      <c r="Q25" s="61">
        <f t="shared" si="7"/>
        <v>181253</v>
      </c>
      <c r="R25" s="61">
        <f t="shared" si="7"/>
        <v>2272</v>
      </c>
      <c r="S25" s="61">
        <f t="shared" si="7"/>
        <v>4981</v>
      </c>
      <c r="T25" s="61">
        <f t="shared" si="7"/>
        <v>3064</v>
      </c>
      <c r="U25" s="61">
        <f t="shared" si="7"/>
        <v>1945</v>
      </c>
      <c r="V25" s="61">
        <f t="shared" si="7"/>
        <v>146</v>
      </c>
      <c r="W25" s="61">
        <f t="shared" si="7"/>
        <v>10327</v>
      </c>
      <c r="X25" s="61">
        <f t="shared" si="7"/>
        <v>177422</v>
      </c>
    </row>
    <row r="26" spans="1:24" s="32" customFormat="1" ht="14.25" customHeight="1">
      <c r="A26" s="53" t="s">
        <v>19</v>
      </c>
      <c r="B26" s="54"/>
      <c r="C26" s="61">
        <f>C30+C37+C43+C61+C66+C72+C74+C75</f>
        <v>318732</v>
      </c>
      <c r="D26" s="61">
        <f aca="true" t="shared" si="8" ref="D26:X26">D30+D37+D43+D61+D66+D72+D74+D75</f>
        <v>178426</v>
      </c>
      <c r="E26" s="61">
        <f t="shared" si="8"/>
        <v>171550</v>
      </c>
      <c r="F26" s="61">
        <f t="shared" si="8"/>
        <v>5997</v>
      </c>
      <c r="G26" s="61">
        <f t="shared" si="8"/>
        <v>19221</v>
      </c>
      <c r="H26" s="61">
        <f t="shared" si="8"/>
        <v>3575</v>
      </c>
      <c r="I26" s="61">
        <f t="shared" si="8"/>
        <v>3720</v>
      </c>
      <c r="J26" s="61">
        <f t="shared" si="8"/>
        <v>10744</v>
      </c>
      <c r="K26" s="61">
        <f t="shared" si="8"/>
        <v>303</v>
      </c>
      <c r="L26" s="61">
        <f t="shared" si="8"/>
        <v>359</v>
      </c>
      <c r="M26" s="61">
        <f t="shared" si="8"/>
        <v>590</v>
      </c>
      <c r="N26" s="61">
        <f t="shared" si="8"/>
        <v>153456</v>
      </c>
      <c r="O26" s="61">
        <f t="shared" si="8"/>
        <v>59643</v>
      </c>
      <c r="P26" s="61">
        <f t="shared" si="8"/>
        <v>26</v>
      </c>
      <c r="Q26" s="61">
        <f t="shared" si="8"/>
        <v>93447</v>
      </c>
      <c r="R26" s="61">
        <f t="shared" si="8"/>
        <v>340</v>
      </c>
      <c r="S26" s="61">
        <f t="shared" si="8"/>
        <v>2859</v>
      </c>
      <c r="T26" s="61">
        <f t="shared" si="8"/>
        <v>1016</v>
      </c>
      <c r="U26" s="61">
        <f t="shared" si="8"/>
        <v>923</v>
      </c>
      <c r="V26" s="61">
        <f t="shared" si="8"/>
        <v>2</v>
      </c>
      <c r="W26" s="61">
        <f t="shared" si="8"/>
        <v>5292</v>
      </c>
      <c r="X26" s="61">
        <f t="shared" si="8"/>
        <v>135014</v>
      </c>
    </row>
    <row r="27" spans="1:24" s="29" customFormat="1" ht="10.5" customHeight="1">
      <c r="A27" s="47"/>
      <c r="B27" s="4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5" s="5" customFormat="1" ht="14.25" customHeight="1">
      <c r="A28" s="47" t="s">
        <v>20</v>
      </c>
      <c r="B28" s="48"/>
      <c r="C28" s="52">
        <f aca="true" t="shared" si="9" ref="C28:C80">D28+W28+X28</f>
        <v>853639</v>
      </c>
      <c r="D28" s="52">
        <f>G28+L28+M28+N28+S28+T28+U28+V28</f>
        <v>641745</v>
      </c>
      <c r="E28" s="52">
        <f>H28+J28+L28+O28+Q28+S28+U28</f>
        <v>596895</v>
      </c>
      <c r="F28" s="52">
        <f>I28+K28+M28+P28+R28+T28+V28</f>
        <v>39310</v>
      </c>
      <c r="G28" s="52">
        <v>120348</v>
      </c>
      <c r="H28" s="52">
        <v>13417</v>
      </c>
      <c r="I28" s="52">
        <v>18057</v>
      </c>
      <c r="J28" s="52">
        <v>80532</v>
      </c>
      <c r="K28" s="52">
        <v>2802</v>
      </c>
      <c r="L28" s="52">
        <v>685</v>
      </c>
      <c r="M28" s="52">
        <v>1535</v>
      </c>
      <c r="N28" s="52">
        <v>498570</v>
      </c>
      <c r="O28" s="52">
        <v>225485</v>
      </c>
      <c r="P28" s="52">
        <v>2987</v>
      </c>
      <c r="Q28" s="52">
        <v>261486</v>
      </c>
      <c r="R28" s="52">
        <v>8612</v>
      </c>
      <c r="S28" s="52">
        <v>10075</v>
      </c>
      <c r="T28" s="52">
        <v>5151</v>
      </c>
      <c r="U28" s="52">
        <v>5215</v>
      </c>
      <c r="V28" s="52">
        <v>166</v>
      </c>
      <c r="W28" s="52">
        <v>23653</v>
      </c>
      <c r="X28" s="52">
        <v>188241</v>
      </c>
      <c r="Y28" s="7"/>
    </row>
    <row r="29" spans="1:24" s="5" customFormat="1" ht="14.25" customHeight="1">
      <c r="A29" s="47" t="s">
        <v>21</v>
      </c>
      <c r="B29" s="48"/>
      <c r="C29" s="52">
        <f t="shared" si="9"/>
        <v>387232</v>
      </c>
      <c r="D29" s="52">
        <f>G29+L29+M29+N29+S29+T29+U29+V29</f>
        <v>259918</v>
      </c>
      <c r="E29" s="52">
        <f>H29+J29+L29+O29+Q29+S29+U29</f>
        <v>247018</v>
      </c>
      <c r="F29" s="52">
        <f aca="true" t="shared" si="10" ref="F29:F80">I29+K29+M29+P29+R29+T29+V29</f>
        <v>11517</v>
      </c>
      <c r="G29" s="52">
        <v>30273</v>
      </c>
      <c r="H29" s="52">
        <v>5042</v>
      </c>
      <c r="I29" s="52">
        <v>5573</v>
      </c>
      <c r="J29" s="52">
        <v>17758</v>
      </c>
      <c r="K29" s="52">
        <v>517</v>
      </c>
      <c r="L29" s="52">
        <v>412</v>
      </c>
      <c r="M29" s="52">
        <v>542</v>
      </c>
      <c r="N29" s="52">
        <v>222082</v>
      </c>
      <c r="O29" s="52">
        <v>91779</v>
      </c>
      <c r="P29" s="52">
        <v>913</v>
      </c>
      <c r="Q29" s="52">
        <v>127400</v>
      </c>
      <c r="R29" s="52">
        <v>1990</v>
      </c>
      <c r="S29" s="52">
        <v>3578</v>
      </c>
      <c r="T29" s="52">
        <v>1892</v>
      </c>
      <c r="U29" s="52">
        <v>1049</v>
      </c>
      <c r="V29" s="52">
        <v>90</v>
      </c>
      <c r="W29" s="52">
        <v>7647</v>
      </c>
      <c r="X29" s="52">
        <v>119667</v>
      </c>
    </row>
    <row r="30" spans="1:25" s="5" customFormat="1" ht="14.25" customHeight="1">
      <c r="A30" s="47" t="s">
        <v>22</v>
      </c>
      <c r="B30" s="48"/>
      <c r="C30" s="52">
        <f t="shared" si="9"/>
        <v>106062</v>
      </c>
      <c r="D30" s="52">
        <f>G30+L30+M30+N30+S30+T30+U30+V30</f>
        <v>61669</v>
      </c>
      <c r="E30" s="52">
        <f>H30+J30+L30+O30+Q30+S30+U30</f>
        <v>58595</v>
      </c>
      <c r="F30" s="52">
        <f t="shared" si="10"/>
        <v>2531</v>
      </c>
      <c r="G30" s="52">
        <v>8028</v>
      </c>
      <c r="H30" s="52">
        <v>1402</v>
      </c>
      <c r="I30" s="52">
        <v>1691</v>
      </c>
      <c r="J30" s="52">
        <v>4265</v>
      </c>
      <c r="K30" s="52">
        <v>127</v>
      </c>
      <c r="L30" s="52">
        <v>75</v>
      </c>
      <c r="M30" s="52">
        <v>188</v>
      </c>
      <c r="N30" s="52">
        <v>51594</v>
      </c>
      <c r="O30" s="52">
        <v>20287</v>
      </c>
      <c r="P30" s="52">
        <v>7</v>
      </c>
      <c r="Q30" s="52">
        <v>31182</v>
      </c>
      <c r="R30" s="52">
        <v>118</v>
      </c>
      <c r="S30" s="52">
        <v>989</v>
      </c>
      <c r="T30" s="52">
        <v>399</v>
      </c>
      <c r="U30" s="52">
        <v>395</v>
      </c>
      <c r="V30" s="52">
        <v>1</v>
      </c>
      <c r="W30" s="52">
        <v>1647</v>
      </c>
      <c r="X30" s="52">
        <v>42746</v>
      </c>
      <c r="Y30" s="6"/>
    </row>
    <row r="31" spans="1:24" s="5" customFormat="1" ht="14.25" customHeight="1">
      <c r="A31" s="47" t="s">
        <v>23</v>
      </c>
      <c r="B31" s="48"/>
      <c r="C31" s="52">
        <f t="shared" si="9"/>
        <v>136746</v>
      </c>
      <c r="D31" s="52">
        <f>G31+L31+M31+N31+S31+T31+U31+V31</f>
        <v>104558</v>
      </c>
      <c r="E31" s="52">
        <f>H31+J31+L31+O31+Q31+S31+U31</f>
        <v>101515</v>
      </c>
      <c r="F31" s="52">
        <f t="shared" si="10"/>
        <v>3017</v>
      </c>
      <c r="G31" s="52">
        <v>9203</v>
      </c>
      <c r="H31" s="52">
        <v>1230</v>
      </c>
      <c r="I31" s="52">
        <v>1364</v>
      </c>
      <c r="J31" s="52">
        <v>6307</v>
      </c>
      <c r="K31" s="52">
        <v>276</v>
      </c>
      <c r="L31" s="52">
        <v>176</v>
      </c>
      <c r="M31" s="52">
        <v>208</v>
      </c>
      <c r="N31" s="52">
        <v>93382</v>
      </c>
      <c r="O31" s="52">
        <v>44311</v>
      </c>
      <c r="P31" s="52">
        <v>193</v>
      </c>
      <c r="Q31" s="52">
        <v>48151</v>
      </c>
      <c r="R31" s="52">
        <v>727</v>
      </c>
      <c r="S31" s="52">
        <v>1190</v>
      </c>
      <c r="T31" s="52">
        <v>249</v>
      </c>
      <c r="U31" s="52">
        <v>150</v>
      </c>
      <c r="V31" s="52">
        <v>0</v>
      </c>
      <c r="W31" s="52">
        <v>5109</v>
      </c>
      <c r="X31" s="52">
        <v>27079</v>
      </c>
    </row>
    <row r="32" spans="1:24" s="5" customFormat="1" ht="14.25" customHeight="1">
      <c r="A32" s="47" t="s">
        <v>24</v>
      </c>
      <c r="B32" s="48"/>
      <c r="C32" s="52">
        <f t="shared" si="9"/>
        <v>40617</v>
      </c>
      <c r="D32" s="52">
        <f>G32+L32+M32+N32+S32+T32+U32+V32</f>
        <v>29234</v>
      </c>
      <c r="E32" s="52">
        <f>H32+J32+L32+O32+Q32+S32+U32</f>
        <v>28489</v>
      </c>
      <c r="F32" s="52">
        <f t="shared" si="10"/>
        <v>710</v>
      </c>
      <c r="G32" s="52">
        <v>2252</v>
      </c>
      <c r="H32" s="52">
        <v>407</v>
      </c>
      <c r="I32" s="52">
        <v>247</v>
      </c>
      <c r="J32" s="52">
        <v>1539</v>
      </c>
      <c r="K32" s="52">
        <v>24</v>
      </c>
      <c r="L32" s="52">
        <v>62</v>
      </c>
      <c r="M32" s="52">
        <v>140</v>
      </c>
      <c r="N32" s="52">
        <v>26250</v>
      </c>
      <c r="O32" s="52">
        <v>11773</v>
      </c>
      <c r="P32" s="52">
        <v>35</v>
      </c>
      <c r="Q32" s="52">
        <v>14272</v>
      </c>
      <c r="R32" s="52">
        <v>170</v>
      </c>
      <c r="S32" s="52">
        <v>327</v>
      </c>
      <c r="T32" s="52">
        <v>94</v>
      </c>
      <c r="U32" s="52">
        <v>109</v>
      </c>
      <c r="V32" s="52">
        <v>0</v>
      </c>
      <c r="W32" s="52">
        <v>1544</v>
      </c>
      <c r="X32" s="52">
        <v>9839</v>
      </c>
    </row>
    <row r="33" spans="1:25" s="5" customFormat="1" ht="10.5" customHeight="1">
      <c r="A33" s="47"/>
      <c r="B33" s="4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1"/>
    </row>
    <row r="34" spans="1:24" s="5" customFormat="1" ht="14.25" customHeight="1">
      <c r="A34" s="47" t="s">
        <v>25</v>
      </c>
      <c r="B34" s="48"/>
      <c r="C34" s="52">
        <f t="shared" si="9"/>
        <v>124271</v>
      </c>
      <c r="D34" s="52">
        <f aca="true" t="shared" si="11" ref="D34:D80">G34+L34+M34+N34+S34+T34+U34+V34</f>
        <v>98997</v>
      </c>
      <c r="E34" s="52">
        <f aca="true" t="shared" si="12" ref="E34:E80">H34+J34+L34+O34+Q34+S34+U34</f>
        <v>97063</v>
      </c>
      <c r="F34" s="52">
        <f t="shared" si="10"/>
        <v>1921</v>
      </c>
      <c r="G34" s="52">
        <v>9087</v>
      </c>
      <c r="H34" s="52">
        <v>907</v>
      </c>
      <c r="I34" s="52">
        <v>706</v>
      </c>
      <c r="J34" s="52">
        <v>7280</v>
      </c>
      <c r="K34" s="52">
        <v>181</v>
      </c>
      <c r="L34" s="52">
        <v>118</v>
      </c>
      <c r="M34" s="52">
        <v>220</v>
      </c>
      <c r="N34" s="52">
        <v>87995</v>
      </c>
      <c r="O34" s="52">
        <v>40713</v>
      </c>
      <c r="P34" s="52">
        <v>176</v>
      </c>
      <c r="Q34" s="52">
        <v>46687</v>
      </c>
      <c r="R34" s="52">
        <v>419</v>
      </c>
      <c r="S34" s="52">
        <v>1230</v>
      </c>
      <c r="T34" s="52">
        <v>214</v>
      </c>
      <c r="U34" s="52">
        <v>128</v>
      </c>
      <c r="V34" s="52">
        <v>5</v>
      </c>
      <c r="W34" s="52">
        <v>3477</v>
      </c>
      <c r="X34" s="52">
        <v>21797</v>
      </c>
    </row>
    <row r="35" spans="1:24" s="5" customFormat="1" ht="14.25" customHeight="1">
      <c r="A35" s="47" t="s">
        <v>72</v>
      </c>
      <c r="B35" s="48"/>
      <c r="C35" s="52">
        <f t="shared" si="9"/>
        <v>36210</v>
      </c>
      <c r="D35" s="52">
        <f t="shared" si="11"/>
        <v>24430</v>
      </c>
      <c r="E35" s="52">
        <f t="shared" si="12"/>
        <v>22324</v>
      </c>
      <c r="F35" s="52">
        <f t="shared" si="10"/>
        <v>1702</v>
      </c>
      <c r="G35" s="52">
        <v>3626</v>
      </c>
      <c r="H35" s="52">
        <v>363</v>
      </c>
      <c r="I35" s="52">
        <v>1306</v>
      </c>
      <c r="J35" s="52">
        <v>1411</v>
      </c>
      <c r="K35" s="52">
        <v>142</v>
      </c>
      <c r="L35" s="52">
        <v>32</v>
      </c>
      <c r="M35" s="52">
        <v>0</v>
      </c>
      <c r="N35" s="52">
        <v>19817</v>
      </c>
      <c r="O35" s="52">
        <v>7901</v>
      </c>
      <c r="P35" s="52">
        <v>0</v>
      </c>
      <c r="Q35" s="52">
        <v>11916</v>
      </c>
      <c r="R35" s="52">
        <v>0</v>
      </c>
      <c r="S35" s="52">
        <v>252</v>
      </c>
      <c r="T35" s="52">
        <v>244</v>
      </c>
      <c r="U35" s="52">
        <v>449</v>
      </c>
      <c r="V35" s="52">
        <v>10</v>
      </c>
      <c r="W35" s="52">
        <v>512</v>
      </c>
      <c r="X35" s="52">
        <v>11268</v>
      </c>
    </row>
    <row r="36" spans="1:24" s="5" customFormat="1" ht="14.25" customHeight="1">
      <c r="A36" s="47" t="s">
        <v>26</v>
      </c>
      <c r="B36" s="48"/>
      <c r="C36" s="52">
        <f t="shared" si="9"/>
        <v>134171</v>
      </c>
      <c r="D36" s="52">
        <f t="shared" si="11"/>
        <v>97313</v>
      </c>
      <c r="E36" s="52">
        <f t="shared" si="12"/>
        <v>94427</v>
      </c>
      <c r="F36" s="52">
        <f t="shared" si="10"/>
        <v>2818</v>
      </c>
      <c r="G36" s="52">
        <v>7386</v>
      </c>
      <c r="H36" s="52">
        <v>1229</v>
      </c>
      <c r="I36" s="52">
        <v>1574</v>
      </c>
      <c r="J36" s="52">
        <v>4378</v>
      </c>
      <c r="K36" s="52">
        <v>137</v>
      </c>
      <c r="L36" s="52">
        <v>130</v>
      </c>
      <c r="M36" s="52">
        <v>344</v>
      </c>
      <c r="N36" s="52">
        <v>87621</v>
      </c>
      <c r="O36" s="52">
        <v>36518</v>
      </c>
      <c r="P36" s="52">
        <v>110</v>
      </c>
      <c r="Q36" s="52">
        <v>50811</v>
      </c>
      <c r="R36" s="52">
        <v>182</v>
      </c>
      <c r="S36" s="52">
        <v>1093</v>
      </c>
      <c r="T36" s="52">
        <v>471</v>
      </c>
      <c r="U36" s="52">
        <v>268</v>
      </c>
      <c r="V36" s="52">
        <v>0</v>
      </c>
      <c r="W36" s="52">
        <v>3626</v>
      </c>
      <c r="X36" s="52">
        <v>33232</v>
      </c>
    </row>
    <row r="37" spans="1:24" s="5" customFormat="1" ht="14.25" customHeight="1">
      <c r="A37" s="47" t="s">
        <v>27</v>
      </c>
      <c r="B37" s="48"/>
      <c r="C37" s="52">
        <f t="shared" si="9"/>
        <v>49678</v>
      </c>
      <c r="D37" s="52">
        <f t="shared" si="11"/>
        <v>26534</v>
      </c>
      <c r="E37" s="52">
        <f t="shared" si="12"/>
        <v>25531</v>
      </c>
      <c r="F37" s="52">
        <f t="shared" si="10"/>
        <v>887</v>
      </c>
      <c r="G37" s="52">
        <v>2815</v>
      </c>
      <c r="H37" s="52">
        <v>541</v>
      </c>
      <c r="I37" s="52">
        <v>575</v>
      </c>
      <c r="J37" s="52">
        <v>1544</v>
      </c>
      <c r="K37" s="52">
        <v>39</v>
      </c>
      <c r="L37" s="52">
        <v>44</v>
      </c>
      <c r="M37" s="52">
        <v>40</v>
      </c>
      <c r="N37" s="52">
        <v>22804</v>
      </c>
      <c r="O37" s="52">
        <v>9014</v>
      </c>
      <c r="P37" s="52">
        <v>0</v>
      </c>
      <c r="Q37" s="52">
        <v>13739</v>
      </c>
      <c r="R37" s="52">
        <v>51</v>
      </c>
      <c r="S37" s="52">
        <v>411</v>
      </c>
      <c r="T37" s="52">
        <v>181</v>
      </c>
      <c r="U37" s="52">
        <v>238</v>
      </c>
      <c r="V37" s="52">
        <v>1</v>
      </c>
      <c r="W37" s="52">
        <v>721</v>
      </c>
      <c r="X37" s="52">
        <v>22423</v>
      </c>
    </row>
    <row r="38" spans="1:24" s="5" customFormat="1" ht="14.25" customHeight="1">
      <c r="A38" s="47" t="s">
        <v>28</v>
      </c>
      <c r="B38" s="48"/>
      <c r="C38" s="52">
        <f t="shared" si="9"/>
        <v>54915</v>
      </c>
      <c r="D38" s="52">
        <f t="shared" si="11"/>
        <v>37782</v>
      </c>
      <c r="E38" s="52">
        <f>H38+J38+L38+O38+Q38+S38+U38</f>
        <v>35329</v>
      </c>
      <c r="F38" s="52">
        <f t="shared" si="10"/>
        <v>2436</v>
      </c>
      <c r="G38" s="52">
        <v>5487</v>
      </c>
      <c r="H38" s="52">
        <v>704</v>
      </c>
      <c r="I38" s="52">
        <v>863</v>
      </c>
      <c r="J38" s="52">
        <v>3747</v>
      </c>
      <c r="K38" s="52">
        <v>156</v>
      </c>
      <c r="L38" s="52">
        <v>31</v>
      </c>
      <c r="M38" s="52">
        <v>85</v>
      </c>
      <c r="N38" s="52">
        <v>31417</v>
      </c>
      <c r="O38" s="52">
        <v>13350</v>
      </c>
      <c r="P38" s="52">
        <v>162</v>
      </c>
      <c r="Q38" s="52">
        <v>16822</v>
      </c>
      <c r="R38" s="52">
        <v>1083</v>
      </c>
      <c r="S38" s="52">
        <v>539</v>
      </c>
      <c r="T38" s="52">
        <v>87</v>
      </c>
      <c r="U38" s="52">
        <v>136</v>
      </c>
      <c r="V38" s="52">
        <v>0</v>
      </c>
      <c r="W38" s="52">
        <v>1262</v>
      </c>
      <c r="X38" s="52">
        <v>15871</v>
      </c>
    </row>
    <row r="39" spans="1:25" s="5" customFormat="1" ht="10.5" customHeight="1">
      <c r="A39" s="47"/>
      <c r="B39" s="48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"/>
    </row>
    <row r="40" spans="1:24" s="5" customFormat="1" ht="14.25" customHeight="1">
      <c r="A40" s="47" t="s">
        <v>29</v>
      </c>
      <c r="B40" s="48"/>
      <c r="C40" s="52">
        <f t="shared" si="9"/>
        <v>161971</v>
      </c>
      <c r="D40" s="52">
        <f t="shared" si="11"/>
        <v>117123</v>
      </c>
      <c r="E40" s="52">
        <f t="shared" si="12"/>
        <v>114482</v>
      </c>
      <c r="F40" s="52">
        <f t="shared" si="10"/>
        <v>2490</v>
      </c>
      <c r="G40" s="52">
        <v>7752</v>
      </c>
      <c r="H40" s="52">
        <v>1174</v>
      </c>
      <c r="I40" s="52">
        <v>1383</v>
      </c>
      <c r="J40" s="52">
        <v>4974</v>
      </c>
      <c r="K40" s="52">
        <v>70</v>
      </c>
      <c r="L40" s="52">
        <v>165</v>
      </c>
      <c r="M40" s="52">
        <v>151</v>
      </c>
      <c r="N40" s="52">
        <v>107274</v>
      </c>
      <c r="O40" s="52">
        <v>45126</v>
      </c>
      <c r="P40" s="52">
        <v>4</v>
      </c>
      <c r="Q40" s="52">
        <v>61703</v>
      </c>
      <c r="R40" s="52">
        <v>441</v>
      </c>
      <c r="S40" s="52">
        <v>1123</v>
      </c>
      <c r="T40" s="52">
        <v>435</v>
      </c>
      <c r="U40" s="52">
        <v>217</v>
      </c>
      <c r="V40" s="52">
        <v>6</v>
      </c>
      <c r="W40" s="52">
        <v>4061</v>
      </c>
      <c r="X40" s="52">
        <v>40787</v>
      </c>
    </row>
    <row r="41" spans="1:24" s="5" customFormat="1" ht="14.25" customHeight="1">
      <c r="A41" s="47" t="s">
        <v>30</v>
      </c>
      <c r="B41" s="48"/>
      <c r="C41" s="52">
        <f t="shared" si="9"/>
        <v>109042</v>
      </c>
      <c r="D41" s="52">
        <f t="shared" si="11"/>
        <v>81815</v>
      </c>
      <c r="E41" s="52">
        <f t="shared" si="12"/>
        <v>76481</v>
      </c>
      <c r="F41" s="52">
        <f t="shared" si="10"/>
        <v>5285</v>
      </c>
      <c r="G41" s="52">
        <v>9869</v>
      </c>
      <c r="H41" s="52">
        <v>1539</v>
      </c>
      <c r="I41" s="52">
        <v>3082</v>
      </c>
      <c r="J41" s="52">
        <v>4869</v>
      </c>
      <c r="K41" s="52">
        <v>330</v>
      </c>
      <c r="L41" s="52">
        <v>152</v>
      </c>
      <c r="M41" s="52">
        <v>178</v>
      </c>
      <c r="N41" s="52">
        <v>68565</v>
      </c>
      <c r="O41" s="52">
        <v>30631</v>
      </c>
      <c r="P41" s="52">
        <v>65</v>
      </c>
      <c r="Q41" s="52">
        <v>37670</v>
      </c>
      <c r="R41" s="52">
        <v>199</v>
      </c>
      <c r="S41" s="52">
        <v>1304</v>
      </c>
      <c r="T41" s="52">
        <v>1431</v>
      </c>
      <c r="U41" s="52">
        <v>316</v>
      </c>
      <c r="V41" s="52">
        <v>0</v>
      </c>
      <c r="W41" s="52">
        <v>2908</v>
      </c>
      <c r="X41" s="52">
        <v>24319</v>
      </c>
    </row>
    <row r="42" spans="1:24" s="5" customFormat="1" ht="14.25" customHeight="1">
      <c r="A42" s="47" t="s">
        <v>31</v>
      </c>
      <c r="B42" s="48"/>
      <c r="C42" s="52">
        <f t="shared" si="9"/>
        <v>118773</v>
      </c>
      <c r="D42" s="52">
        <f t="shared" si="11"/>
        <v>80738</v>
      </c>
      <c r="E42" s="52">
        <f t="shared" si="12"/>
        <v>77378</v>
      </c>
      <c r="F42" s="52">
        <f t="shared" si="10"/>
        <v>3260</v>
      </c>
      <c r="G42" s="52">
        <v>11446</v>
      </c>
      <c r="H42" s="52">
        <v>2179</v>
      </c>
      <c r="I42" s="52">
        <v>1715</v>
      </c>
      <c r="J42" s="52">
        <v>7207</v>
      </c>
      <c r="K42" s="52">
        <v>245</v>
      </c>
      <c r="L42" s="52">
        <v>97</v>
      </c>
      <c r="M42" s="52">
        <v>275</v>
      </c>
      <c r="N42" s="52">
        <v>66802</v>
      </c>
      <c r="O42" s="52">
        <v>28702</v>
      </c>
      <c r="P42" s="52">
        <v>183</v>
      </c>
      <c r="Q42" s="52">
        <v>37703</v>
      </c>
      <c r="R42" s="52">
        <v>214</v>
      </c>
      <c r="S42" s="52">
        <v>1183</v>
      </c>
      <c r="T42" s="52">
        <v>627</v>
      </c>
      <c r="U42" s="52">
        <v>307</v>
      </c>
      <c r="V42" s="52">
        <v>1</v>
      </c>
      <c r="W42" s="52">
        <v>3250</v>
      </c>
      <c r="X42" s="52">
        <v>34785</v>
      </c>
    </row>
    <row r="43" spans="1:24" s="5" customFormat="1" ht="14.25" customHeight="1">
      <c r="A43" s="47" t="s">
        <v>32</v>
      </c>
      <c r="B43" s="48"/>
      <c r="C43" s="52">
        <f t="shared" si="9"/>
        <v>57708</v>
      </c>
      <c r="D43" s="52">
        <f t="shared" si="11"/>
        <v>31896</v>
      </c>
      <c r="E43" s="52">
        <f t="shared" si="12"/>
        <v>30166</v>
      </c>
      <c r="F43" s="52">
        <f t="shared" si="10"/>
        <v>1665</v>
      </c>
      <c r="G43" s="52">
        <v>3733</v>
      </c>
      <c r="H43" s="52">
        <v>623</v>
      </c>
      <c r="I43" s="52">
        <v>835</v>
      </c>
      <c r="J43" s="52">
        <v>2123</v>
      </c>
      <c r="K43" s="52">
        <v>87</v>
      </c>
      <c r="L43" s="52">
        <v>87</v>
      </c>
      <c r="M43" s="52">
        <v>284</v>
      </c>
      <c r="N43" s="52">
        <v>26720</v>
      </c>
      <c r="O43" s="52">
        <v>10299</v>
      </c>
      <c r="P43" s="52">
        <v>19</v>
      </c>
      <c r="Q43" s="52">
        <v>16286</v>
      </c>
      <c r="R43" s="52">
        <v>116</v>
      </c>
      <c r="S43" s="52">
        <v>582</v>
      </c>
      <c r="T43" s="52">
        <v>324</v>
      </c>
      <c r="U43" s="52">
        <v>166</v>
      </c>
      <c r="V43" s="52">
        <v>0</v>
      </c>
      <c r="W43" s="52">
        <v>980</v>
      </c>
      <c r="X43" s="52">
        <v>24832</v>
      </c>
    </row>
    <row r="44" spans="1:24" s="5" customFormat="1" ht="14.25" customHeight="1">
      <c r="A44" s="47" t="s">
        <v>33</v>
      </c>
      <c r="B44" s="48"/>
      <c r="C44" s="52">
        <f t="shared" si="9"/>
        <v>59981</v>
      </c>
      <c r="D44" s="52">
        <f t="shared" si="11"/>
        <v>37968</v>
      </c>
      <c r="E44" s="52">
        <f t="shared" si="12"/>
        <v>37155</v>
      </c>
      <c r="F44" s="52">
        <f t="shared" si="10"/>
        <v>768</v>
      </c>
      <c r="G44" s="52">
        <v>2951</v>
      </c>
      <c r="H44" s="52">
        <v>603</v>
      </c>
      <c r="I44" s="52">
        <v>447</v>
      </c>
      <c r="J44" s="52">
        <v>1808</v>
      </c>
      <c r="K44" s="52">
        <v>48</v>
      </c>
      <c r="L44" s="52">
        <v>84</v>
      </c>
      <c r="M44" s="52">
        <v>32</v>
      </c>
      <c r="N44" s="52">
        <v>34131</v>
      </c>
      <c r="O44" s="52">
        <v>13633</v>
      </c>
      <c r="P44" s="52">
        <v>3</v>
      </c>
      <c r="Q44" s="52">
        <v>20449</v>
      </c>
      <c r="R44" s="52">
        <v>46</v>
      </c>
      <c r="S44" s="52">
        <v>470</v>
      </c>
      <c r="T44" s="52">
        <v>192</v>
      </c>
      <c r="U44" s="52">
        <v>108</v>
      </c>
      <c r="V44" s="52">
        <v>0</v>
      </c>
      <c r="W44" s="52">
        <v>1124</v>
      </c>
      <c r="X44" s="52">
        <v>20889</v>
      </c>
    </row>
    <row r="45" spans="1:25" s="5" customFormat="1" ht="10.5" customHeight="1">
      <c r="A45" s="47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1"/>
    </row>
    <row r="46" spans="1:24" s="5" customFormat="1" ht="14.25" customHeight="1">
      <c r="A46" s="47" t="s">
        <v>34</v>
      </c>
      <c r="B46" s="48"/>
      <c r="C46" s="52">
        <f t="shared" si="9"/>
        <v>93779</v>
      </c>
      <c r="D46" s="52">
        <f t="shared" si="11"/>
        <v>64082</v>
      </c>
      <c r="E46" s="52">
        <f t="shared" si="12"/>
        <v>62152</v>
      </c>
      <c r="F46" s="52">
        <f t="shared" si="10"/>
        <v>1890</v>
      </c>
      <c r="G46" s="52">
        <v>6726</v>
      </c>
      <c r="H46" s="52">
        <v>971</v>
      </c>
      <c r="I46" s="52">
        <v>1285</v>
      </c>
      <c r="J46" s="52">
        <v>4300</v>
      </c>
      <c r="K46" s="52">
        <v>130</v>
      </c>
      <c r="L46" s="52">
        <v>91</v>
      </c>
      <c r="M46" s="52">
        <v>102</v>
      </c>
      <c r="N46" s="52">
        <v>55920</v>
      </c>
      <c r="O46" s="52">
        <v>23774</v>
      </c>
      <c r="P46" s="52">
        <v>15</v>
      </c>
      <c r="Q46" s="52">
        <v>31964</v>
      </c>
      <c r="R46" s="52">
        <v>167</v>
      </c>
      <c r="S46" s="52">
        <v>863</v>
      </c>
      <c r="T46" s="52">
        <v>190</v>
      </c>
      <c r="U46" s="52">
        <v>189</v>
      </c>
      <c r="V46" s="52">
        <v>1</v>
      </c>
      <c r="W46" s="52">
        <v>3182</v>
      </c>
      <c r="X46" s="52">
        <v>26515</v>
      </c>
    </row>
    <row r="47" spans="1:24" s="5" customFormat="1" ht="14.25" customHeight="1">
      <c r="A47" s="47" t="s">
        <v>35</v>
      </c>
      <c r="B47" s="48"/>
      <c r="C47" s="52">
        <f t="shared" si="9"/>
        <v>56591</v>
      </c>
      <c r="D47" s="52">
        <f t="shared" si="11"/>
        <v>37473</v>
      </c>
      <c r="E47" s="52">
        <f t="shared" si="12"/>
        <v>36749</v>
      </c>
      <c r="F47" s="52">
        <f t="shared" si="10"/>
        <v>625</v>
      </c>
      <c r="G47" s="52">
        <v>2144</v>
      </c>
      <c r="H47" s="52">
        <v>348</v>
      </c>
      <c r="I47" s="52">
        <v>418</v>
      </c>
      <c r="J47" s="52">
        <v>1261</v>
      </c>
      <c r="K47" s="52">
        <v>18</v>
      </c>
      <c r="L47" s="52">
        <v>74</v>
      </c>
      <c r="M47" s="52">
        <v>57</v>
      </c>
      <c r="N47" s="52">
        <v>34739</v>
      </c>
      <c r="O47" s="52">
        <v>13603</v>
      </c>
      <c r="P47" s="52">
        <v>2</v>
      </c>
      <c r="Q47" s="52">
        <v>21070</v>
      </c>
      <c r="R47" s="52">
        <v>64</v>
      </c>
      <c r="S47" s="52">
        <v>307</v>
      </c>
      <c r="T47" s="52">
        <v>66</v>
      </c>
      <c r="U47" s="52">
        <v>86</v>
      </c>
      <c r="V47" s="52">
        <v>0</v>
      </c>
      <c r="W47" s="52">
        <v>1140</v>
      </c>
      <c r="X47" s="52">
        <v>17978</v>
      </c>
    </row>
    <row r="48" spans="1:24" s="5" customFormat="1" ht="14.25" customHeight="1">
      <c r="A48" s="47" t="s">
        <v>36</v>
      </c>
      <c r="B48" s="48"/>
      <c r="C48" s="52">
        <f t="shared" si="9"/>
        <v>55880</v>
      </c>
      <c r="D48" s="52">
        <f t="shared" si="11"/>
        <v>36703</v>
      </c>
      <c r="E48" s="52">
        <f t="shared" si="12"/>
        <v>35273</v>
      </c>
      <c r="F48" s="52">
        <f t="shared" si="10"/>
        <v>1387</v>
      </c>
      <c r="G48" s="52">
        <v>4898</v>
      </c>
      <c r="H48" s="52">
        <v>811</v>
      </c>
      <c r="I48" s="52">
        <v>912</v>
      </c>
      <c r="J48" s="52">
        <v>3041</v>
      </c>
      <c r="K48" s="52">
        <v>91</v>
      </c>
      <c r="L48" s="52">
        <v>43</v>
      </c>
      <c r="M48" s="52">
        <v>82</v>
      </c>
      <c r="N48" s="52">
        <v>30467</v>
      </c>
      <c r="O48" s="52">
        <v>12582</v>
      </c>
      <c r="P48" s="56">
        <v>0</v>
      </c>
      <c r="Q48" s="52">
        <v>17848</v>
      </c>
      <c r="R48" s="52">
        <v>37</v>
      </c>
      <c r="S48" s="52">
        <v>821</v>
      </c>
      <c r="T48" s="52">
        <v>258</v>
      </c>
      <c r="U48" s="52">
        <v>127</v>
      </c>
      <c r="V48" s="52">
        <v>7</v>
      </c>
      <c r="W48" s="52">
        <v>1235</v>
      </c>
      <c r="X48" s="52">
        <v>17942</v>
      </c>
    </row>
    <row r="49" spans="1:24" s="5" customFormat="1" ht="14.25" customHeight="1">
      <c r="A49" s="47" t="s">
        <v>37</v>
      </c>
      <c r="B49" s="48"/>
      <c r="C49" s="52">
        <f t="shared" si="9"/>
        <v>54290</v>
      </c>
      <c r="D49" s="52">
        <f t="shared" si="11"/>
        <v>36993</v>
      </c>
      <c r="E49" s="52">
        <f t="shared" si="12"/>
        <v>34687</v>
      </c>
      <c r="F49" s="52">
        <f t="shared" si="10"/>
        <v>2272</v>
      </c>
      <c r="G49" s="52">
        <v>5967</v>
      </c>
      <c r="H49" s="52">
        <v>815</v>
      </c>
      <c r="I49" s="52">
        <v>1676</v>
      </c>
      <c r="J49" s="52">
        <v>3268</v>
      </c>
      <c r="K49" s="52">
        <v>174</v>
      </c>
      <c r="L49" s="52">
        <v>87</v>
      </c>
      <c r="M49" s="52">
        <v>38</v>
      </c>
      <c r="N49" s="52">
        <v>29954</v>
      </c>
      <c r="O49" s="52">
        <v>12725</v>
      </c>
      <c r="P49" s="52">
        <v>12</v>
      </c>
      <c r="Q49" s="52">
        <v>17066</v>
      </c>
      <c r="R49" s="52">
        <v>151</v>
      </c>
      <c r="S49" s="52">
        <v>523</v>
      </c>
      <c r="T49" s="52">
        <v>221</v>
      </c>
      <c r="U49" s="52">
        <v>203</v>
      </c>
      <c r="V49" s="52">
        <v>0</v>
      </c>
      <c r="W49" s="52">
        <v>1615</v>
      </c>
      <c r="X49" s="52">
        <v>15682</v>
      </c>
    </row>
    <row r="50" spans="1:24" s="5" customFormat="1" ht="14.25" customHeight="1">
      <c r="A50" s="47" t="s">
        <v>73</v>
      </c>
      <c r="B50" s="48"/>
      <c r="C50" s="52">
        <f t="shared" si="9"/>
        <v>94771</v>
      </c>
      <c r="D50" s="52">
        <f t="shared" si="11"/>
        <v>58247</v>
      </c>
      <c r="E50" s="52">
        <f t="shared" si="12"/>
        <v>56004</v>
      </c>
      <c r="F50" s="52">
        <f t="shared" si="10"/>
        <v>1929</v>
      </c>
      <c r="G50" s="52">
        <v>5419</v>
      </c>
      <c r="H50" s="52">
        <v>998</v>
      </c>
      <c r="I50" s="52">
        <v>1176</v>
      </c>
      <c r="J50" s="52">
        <v>2841</v>
      </c>
      <c r="K50" s="52">
        <v>90</v>
      </c>
      <c r="L50" s="52">
        <v>118</v>
      </c>
      <c r="M50" s="52">
        <v>168</v>
      </c>
      <c r="N50" s="52">
        <v>51387</v>
      </c>
      <c r="O50" s="52">
        <v>20823</v>
      </c>
      <c r="P50" s="52">
        <v>3</v>
      </c>
      <c r="Q50" s="52">
        <v>30377</v>
      </c>
      <c r="R50" s="52">
        <v>184</v>
      </c>
      <c r="S50" s="52">
        <v>751</v>
      </c>
      <c r="T50" s="52">
        <v>306</v>
      </c>
      <c r="U50" s="52">
        <v>96</v>
      </c>
      <c r="V50" s="52">
        <v>2</v>
      </c>
      <c r="W50" s="52">
        <v>1610</v>
      </c>
      <c r="X50" s="52">
        <v>34914</v>
      </c>
    </row>
    <row r="51" spans="1:25" s="5" customFormat="1" ht="10.5" customHeight="1">
      <c r="A51" s="47"/>
      <c r="B51" s="48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1"/>
    </row>
    <row r="52" spans="1:24" s="5" customFormat="1" ht="14.25" customHeight="1">
      <c r="A52" s="47" t="s">
        <v>74</v>
      </c>
      <c r="B52" s="48"/>
      <c r="C52" s="52">
        <f t="shared" si="9"/>
        <v>54363</v>
      </c>
      <c r="D52" s="52">
        <f t="shared" si="11"/>
        <v>41844</v>
      </c>
      <c r="E52" s="52">
        <f t="shared" si="12"/>
        <v>40983</v>
      </c>
      <c r="F52" s="52">
        <f t="shared" si="10"/>
        <v>832</v>
      </c>
      <c r="G52" s="52">
        <v>2887</v>
      </c>
      <c r="H52" s="52">
        <v>421</v>
      </c>
      <c r="I52" s="52">
        <v>580</v>
      </c>
      <c r="J52" s="52">
        <v>1798</v>
      </c>
      <c r="K52" s="52">
        <v>59</v>
      </c>
      <c r="L52" s="52">
        <v>74</v>
      </c>
      <c r="M52" s="52">
        <v>17</v>
      </c>
      <c r="N52" s="52">
        <v>38190</v>
      </c>
      <c r="O52" s="52">
        <v>18419</v>
      </c>
      <c r="P52" s="52">
        <v>55</v>
      </c>
      <c r="Q52" s="52">
        <v>19716</v>
      </c>
      <c r="R52" s="52">
        <v>0</v>
      </c>
      <c r="S52" s="52">
        <v>466</v>
      </c>
      <c r="T52" s="52">
        <v>121</v>
      </c>
      <c r="U52" s="52">
        <v>89</v>
      </c>
      <c r="V52" s="52">
        <v>0</v>
      </c>
      <c r="W52" s="52">
        <v>1975</v>
      </c>
      <c r="X52" s="52">
        <v>10544</v>
      </c>
    </row>
    <row r="53" spans="1:24" s="5" customFormat="1" ht="14.25" customHeight="1">
      <c r="A53" s="47" t="s">
        <v>75</v>
      </c>
      <c r="B53" s="48"/>
      <c r="C53" s="52">
        <f t="shared" si="9"/>
        <v>31431</v>
      </c>
      <c r="D53" s="52">
        <f t="shared" si="11"/>
        <v>20732</v>
      </c>
      <c r="E53" s="52">
        <f t="shared" si="12"/>
        <v>20529</v>
      </c>
      <c r="F53" s="52">
        <f t="shared" si="10"/>
        <v>181</v>
      </c>
      <c r="G53" s="52">
        <v>1845</v>
      </c>
      <c r="H53" s="52">
        <v>403</v>
      </c>
      <c r="I53" s="52">
        <v>121</v>
      </c>
      <c r="J53" s="52">
        <v>1281</v>
      </c>
      <c r="K53" s="52">
        <v>18</v>
      </c>
      <c r="L53" s="52">
        <v>40</v>
      </c>
      <c r="M53" s="52">
        <v>5</v>
      </c>
      <c r="N53" s="52">
        <v>18526</v>
      </c>
      <c r="O53" s="52">
        <v>7707</v>
      </c>
      <c r="P53" s="52">
        <v>0</v>
      </c>
      <c r="Q53" s="52">
        <v>10819</v>
      </c>
      <c r="R53" s="52">
        <v>0</v>
      </c>
      <c r="S53" s="52">
        <v>193</v>
      </c>
      <c r="T53" s="52">
        <v>36</v>
      </c>
      <c r="U53" s="52">
        <v>86</v>
      </c>
      <c r="V53" s="52">
        <v>1</v>
      </c>
      <c r="W53" s="52">
        <v>723</v>
      </c>
      <c r="X53" s="52">
        <v>9976</v>
      </c>
    </row>
    <row r="54" spans="1:24" s="5" customFormat="1" ht="14.25" customHeight="1">
      <c r="A54" s="47" t="s">
        <v>76</v>
      </c>
      <c r="B54" s="48"/>
      <c r="C54" s="52">
        <f t="shared" si="9"/>
        <v>56334</v>
      </c>
      <c r="D54" s="52">
        <f t="shared" si="11"/>
        <v>35363</v>
      </c>
      <c r="E54" s="52">
        <f t="shared" si="12"/>
        <v>34296</v>
      </c>
      <c r="F54" s="52">
        <f t="shared" si="10"/>
        <v>1016</v>
      </c>
      <c r="G54" s="52">
        <v>3667</v>
      </c>
      <c r="H54" s="52">
        <v>780</v>
      </c>
      <c r="I54" s="52">
        <v>722</v>
      </c>
      <c r="J54" s="52">
        <v>2047</v>
      </c>
      <c r="K54" s="52">
        <v>67</v>
      </c>
      <c r="L54" s="52">
        <v>49</v>
      </c>
      <c r="M54" s="52">
        <v>15</v>
      </c>
      <c r="N54" s="52">
        <v>30713</v>
      </c>
      <c r="O54" s="52">
        <v>12744</v>
      </c>
      <c r="P54" s="52">
        <v>1</v>
      </c>
      <c r="Q54" s="52">
        <v>17954</v>
      </c>
      <c r="R54" s="52">
        <v>14</v>
      </c>
      <c r="S54" s="52">
        <v>581</v>
      </c>
      <c r="T54" s="52">
        <v>197</v>
      </c>
      <c r="U54" s="52">
        <v>141</v>
      </c>
      <c r="V54" s="52">
        <v>0</v>
      </c>
      <c r="W54" s="52">
        <v>1120</v>
      </c>
      <c r="X54" s="52">
        <v>19851</v>
      </c>
    </row>
    <row r="55" spans="1:24" s="5" customFormat="1" ht="14.25" customHeight="1">
      <c r="A55" s="47" t="s">
        <v>38</v>
      </c>
      <c r="B55" s="48"/>
      <c r="C55" s="52">
        <f t="shared" si="9"/>
        <v>56008</v>
      </c>
      <c r="D55" s="52">
        <f t="shared" si="11"/>
        <v>37940</v>
      </c>
      <c r="E55" s="52">
        <f t="shared" si="12"/>
        <v>34241</v>
      </c>
      <c r="F55" s="52">
        <f t="shared" si="10"/>
        <v>3617</v>
      </c>
      <c r="G55" s="52">
        <v>7390</v>
      </c>
      <c r="H55" s="52">
        <v>961</v>
      </c>
      <c r="I55" s="52">
        <v>2357</v>
      </c>
      <c r="J55" s="52">
        <v>3815</v>
      </c>
      <c r="K55" s="52">
        <v>175</v>
      </c>
      <c r="L55" s="52">
        <v>55</v>
      </c>
      <c r="M55" s="52">
        <v>102</v>
      </c>
      <c r="N55" s="52">
        <v>29507</v>
      </c>
      <c r="O55" s="52">
        <v>12687</v>
      </c>
      <c r="P55" s="52">
        <v>245</v>
      </c>
      <c r="Q55" s="52">
        <v>16007</v>
      </c>
      <c r="R55" s="52">
        <v>568</v>
      </c>
      <c r="S55" s="52">
        <v>548</v>
      </c>
      <c r="T55" s="52">
        <v>168</v>
      </c>
      <c r="U55" s="52">
        <v>168</v>
      </c>
      <c r="V55" s="52">
        <v>2</v>
      </c>
      <c r="W55" s="52">
        <v>1214</v>
      </c>
      <c r="X55" s="52">
        <v>16854</v>
      </c>
    </row>
    <row r="56" spans="1:24" s="5" customFormat="1" ht="14.25" customHeight="1">
      <c r="A56" s="47" t="s">
        <v>39</v>
      </c>
      <c r="B56" s="48"/>
      <c r="C56" s="52">
        <f t="shared" si="9"/>
        <v>47466</v>
      </c>
      <c r="D56" s="52">
        <f t="shared" si="11"/>
        <v>34655</v>
      </c>
      <c r="E56" s="52">
        <f t="shared" si="12"/>
        <v>29350</v>
      </c>
      <c r="F56" s="52">
        <f t="shared" si="10"/>
        <v>5148</v>
      </c>
      <c r="G56" s="52">
        <v>8427</v>
      </c>
      <c r="H56" s="52">
        <v>965</v>
      </c>
      <c r="I56" s="52">
        <v>3163</v>
      </c>
      <c r="J56" s="52">
        <v>3790</v>
      </c>
      <c r="K56" s="52">
        <v>352</v>
      </c>
      <c r="L56" s="52">
        <v>49</v>
      </c>
      <c r="M56" s="52">
        <v>98</v>
      </c>
      <c r="N56" s="52">
        <v>23690</v>
      </c>
      <c r="O56" s="52">
        <v>10199</v>
      </c>
      <c r="P56" s="52">
        <v>5</v>
      </c>
      <c r="Q56" s="52">
        <v>13411</v>
      </c>
      <c r="R56" s="52">
        <v>75</v>
      </c>
      <c r="S56" s="52">
        <v>719</v>
      </c>
      <c r="T56" s="52">
        <v>1452</v>
      </c>
      <c r="U56" s="52">
        <v>217</v>
      </c>
      <c r="V56" s="52">
        <v>3</v>
      </c>
      <c r="W56" s="52">
        <v>1298</v>
      </c>
      <c r="X56" s="52">
        <v>11513</v>
      </c>
    </row>
    <row r="57" spans="1:24" s="5" customFormat="1" ht="10.5" customHeight="1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s="5" customFormat="1" ht="14.25" customHeight="1">
      <c r="A58" s="47" t="s">
        <v>40</v>
      </c>
      <c r="B58" s="48"/>
      <c r="C58" s="52">
        <f t="shared" si="9"/>
        <v>26900</v>
      </c>
      <c r="D58" s="52">
        <f t="shared" si="11"/>
        <v>18820</v>
      </c>
      <c r="E58" s="52">
        <f t="shared" si="12"/>
        <v>17429</v>
      </c>
      <c r="F58" s="52">
        <f t="shared" si="10"/>
        <v>1185</v>
      </c>
      <c r="G58" s="52">
        <v>2333</v>
      </c>
      <c r="H58" s="52">
        <v>419</v>
      </c>
      <c r="I58" s="52">
        <v>532</v>
      </c>
      <c r="J58" s="52">
        <v>1133</v>
      </c>
      <c r="K58" s="52">
        <v>43</v>
      </c>
      <c r="L58" s="52">
        <v>24</v>
      </c>
      <c r="M58" s="52">
        <v>2</v>
      </c>
      <c r="N58" s="52">
        <v>15249</v>
      </c>
      <c r="O58" s="52">
        <v>6316</v>
      </c>
      <c r="P58" s="52">
        <v>2</v>
      </c>
      <c r="Q58" s="52">
        <v>8931</v>
      </c>
      <c r="R58" s="52">
        <v>0</v>
      </c>
      <c r="S58" s="52">
        <v>329</v>
      </c>
      <c r="T58" s="52">
        <v>574</v>
      </c>
      <c r="U58" s="52">
        <v>277</v>
      </c>
      <c r="V58" s="52">
        <v>32</v>
      </c>
      <c r="W58" s="52">
        <v>436</v>
      </c>
      <c r="X58" s="52">
        <v>7644</v>
      </c>
    </row>
    <row r="59" spans="1:24" s="5" customFormat="1" ht="14.25" customHeight="1">
      <c r="A59" s="47" t="s">
        <v>41</v>
      </c>
      <c r="B59" s="48"/>
      <c r="C59" s="52">
        <f>D59+W59+X59</f>
        <v>28090</v>
      </c>
      <c r="D59" s="52">
        <f>G59+L59+M59+N59+S59+T59+U59+V59</f>
        <v>18374</v>
      </c>
      <c r="E59" s="52">
        <f>H59+J59+L59+O59+Q59+S59+U59</f>
        <v>17915</v>
      </c>
      <c r="F59" s="52">
        <f>I59+K59+M59+P59+R59+T59+V59</f>
        <v>451</v>
      </c>
      <c r="G59" s="52">
        <v>1610</v>
      </c>
      <c r="H59" s="52">
        <v>237</v>
      </c>
      <c r="I59" s="52">
        <v>291</v>
      </c>
      <c r="J59" s="52">
        <v>1028</v>
      </c>
      <c r="K59" s="52">
        <v>46</v>
      </c>
      <c r="L59" s="52">
        <v>18</v>
      </c>
      <c r="M59" s="52">
        <v>0</v>
      </c>
      <c r="N59" s="52">
        <v>16435</v>
      </c>
      <c r="O59" s="52">
        <v>6658</v>
      </c>
      <c r="P59" s="52">
        <v>7</v>
      </c>
      <c r="Q59" s="52">
        <v>9673</v>
      </c>
      <c r="R59" s="52">
        <v>97</v>
      </c>
      <c r="S59" s="52">
        <v>269</v>
      </c>
      <c r="T59" s="52">
        <v>10</v>
      </c>
      <c r="U59" s="52">
        <v>32</v>
      </c>
      <c r="V59" s="52">
        <v>0</v>
      </c>
      <c r="W59" s="52">
        <v>571</v>
      </c>
      <c r="X59" s="52">
        <v>9145</v>
      </c>
    </row>
    <row r="60" spans="1:24" s="5" customFormat="1" ht="14.25" customHeight="1">
      <c r="A60" s="47" t="s">
        <v>42</v>
      </c>
      <c r="B60" s="48"/>
      <c r="C60" s="52">
        <f>D60+W60+X60</f>
        <v>222008</v>
      </c>
      <c r="D60" s="52">
        <f>G60+L60+M60+N60+S60+T60+U60+V60</f>
        <v>156995</v>
      </c>
      <c r="E60" s="52">
        <f>H60+J60+L60+O60+Q60+S60+U60</f>
        <v>144945</v>
      </c>
      <c r="F60" s="52">
        <f>I60+K60+M60+P60+R60+T60+V60</f>
        <v>11800</v>
      </c>
      <c r="G60" s="52">
        <v>29944</v>
      </c>
      <c r="H60" s="52">
        <v>3950</v>
      </c>
      <c r="I60" s="52">
        <v>7595</v>
      </c>
      <c r="J60" s="52">
        <v>17344</v>
      </c>
      <c r="K60" s="52">
        <v>805</v>
      </c>
      <c r="L60" s="52">
        <v>129</v>
      </c>
      <c r="M60" s="52">
        <v>407</v>
      </c>
      <c r="N60" s="52">
        <v>122315</v>
      </c>
      <c r="O60" s="52">
        <v>53597</v>
      </c>
      <c r="P60" s="52">
        <v>513</v>
      </c>
      <c r="Q60" s="52">
        <v>66717</v>
      </c>
      <c r="R60" s="52">
        <v>1488</v>
      </c>
      <c r="S60" s="52">
        <v>2527</v>
      </c>
      <c r="T60" s="52">
        <v>973</v>
      </c>
      <c r="U60" s="52">
        <v>681</v>
      </c>
      <c r="V60" s="52">
        <v>19</v>
      </c>
      <c r="W60" s="52">
        <v>5009</v>
      </c>
      <c r="X60" s="52">
        <v>60004</v>
      </c>
    </row>
    <row r="61" spans="1:24" s="5" customFormat="1" ht="14.25" customHeight="1">
      <c r="A61" s="47" t="s">
        <v>43</v>
      </c>
      <c r="B61" s="48"/>
      <c r="C61" s="52">
        <f t="shared" si="9"/>
        <v>35066</v>
      </c>
      <c r="D61" s="52">
        <f t="shared" si="11"/>
        <v>18858</v>
      </c>
      <c r="E61" s="52">
        <f t="shared" si="12"/>
        <v>18351</v>
      </c>
      <c r="F61" s="52">
        <f t="shared" si="10"/>
        <v>445</v>
      </c>
      <c r="G61" s="52">
        <v>1777</v>
      </c>
      <c r="H61" s="52">
        <v>342</v>
      </c>
      <c r="I61" s="52">
        <v>299</v>
      </c>
      <c r="J61" s="52">
        <v>1057</v>
      </c>
      <c r="K61" s="52">
        <v>17</v>
      </c>
      <c r="L61" s="52">
        <v>66</v>
      </c>
      <c r="M61" s="52">
        <v>19</v>
      </c>
      <c r="N61" s="52">
        <v>16594</v>
      </c>
      <c r="O61" s="52">
        <v>6197</v>
      </c>
      <c r="P61" s="52">
        <v>0</v>
      </c>
      <c r="Q61" s="52">
        <v>10343</v>
      </c>
      <c r="R61" s="52">
        <v>54</v>
      </c>
      <c r="S61" s="52">
        <v>288</v>
      </c>
      <c r="T61" s="52">
        <v>56</v>
      </c>
      <c r="U61" s="52">
        <v>58</v>
      </c>
      <c r="V61" s="52">
        <v>0</v>
      </c>
      <c r="W61" s="52">
        <v>653</v>
      </c>
      <c r="X61" s="52">
        <v>15555</v>
      </c>
    </row>
    <row r="62" spans="1:24" s="5" customFormat="1" ht="14.25" customHeight="1">
      <c r="A62" s="47" t="s">
        <v>44</v>
      </c>
      <c r="B62" s="48"/>
      <c r="C62" s="52">
        <f t="shared" si="9"/>
        <v>24780</v>
      </c>
      <c r="D62" s="52">
        <f t="shared" si="11"/>
        <v>16726</v>
      </c>
      <c r="E62" s="52">
        <f t="shared" si="12"/>
        <v>16087</v>
      </c>
      <c r="F62" s="52">
        <f t="shared" si="10"/>
        <v>617</v>
      </c>
      <c r="G62" s="52">
        <v>1853</v>
      </c>
      <c r="H62" s="52">
        <v>359</v>
      </c>
      <c r="I62" s="52">
        <v>421</v>
      </c>
      <c r="J62" s="52">
        <v>1001</v>
      </c>
      <c r="K62" s="52">
        <v>50</v>
      </c>
      <c r="L62" s="52">
        <v>33</v>
      </c>
      <c r="M62" s="52">
        <v>0</v>
      </c>
      <c r="N62" s="52">
        <v>14562</v>
      </c>
      <c r="O62" s="52">
        <v>6093</v>
      </c>
      <c r="P62" s="52">
        <v>4</v>
      </c>
      <c r="Q62" s="52">
        <v>8343</v>
      </c>
      <c r="R62" s="52">
        <v>122</v>
      </c>
      <c r="S62" s="52">
        <v>177</v>
      </c>
      <c r="T62" s="52">
        <v>20</v>
      </c>
      <c r="U62" s="52">
        <v>81</v>
      </c>
      <c r="V62" s="52">
        <v>0</v>
      </c>
      <c r="W62" s="52">
        <v>843</v>
      </c>
      <c r="X62" s="52">
        <v>7211</v>
      </c>
    </row>
    <row r="63" spans="1:24" s="5" customFormat="1" ht="10.5" customHeight="1">
      <c r="A63" s="47"/>
      <c r="B63" s="48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s="5" customFormat="1" ht="14.25" customHeight="1">
      <c r="A64" s="47" t="s">
        <v>45</v>
      </c>
      <c r="B64" s="48"/>
      <c r="C64" s="52">
        <f t="shared" si="9"/>
        <v>34969</v>
      </c>
      <c r="D64" s="52">
        <f t="shared" si="11"/>
        <v>23986</v>
      </c>
      <c r="E64" s="52">
        <f t="shared" si="12"/>
        <v>23380</v>
      </c>
      <c r="F64" s="52">
        <f t="shared" si="10"/>
        <v>544</v>
      </c>
      <c r="G64" s="52">
        <v>1929</v>
      </c>
      <c r="H64" s="52">
        <v>307</v>
      </c>
      <c r="I64" s="52">
        <v>376</v>
      </c>
      <c r="J64" s="52">
        <v>1133</v>
      </c>
      <c r="K64" s="52">
        <v>51</v>
      </c>
      <c r="L64" s="52">
        <v>54</v>
      </c>
      <c r="M64" s="52">
        <v>66</v>
      </c>
      <c r="N64" s="52">
        <v>21562</v>
      </c>
      <c r="O64" s="52">
        <v>8949</v>
      </c>
      <c r="P64" s="52">
        <v>0</v>
      </c>
      <c r="Q64" s="52">
        <v>12590</v>
      </c>
      <c r="R64" s="52">
        <v>23</v>
      </c>
      <c r="S64" s="52">
        <v>285</v>
      </c>
      <c r="T64" s="52">
        <v>28</v>
      </c>
      <c r="U64" s="52">
        <v>62</v>
      </c>
      <c r="V64" s="52">
        <v>0</v>
      </c>
      <c r="W64" s="52">
        <v>1040</v>
      </c>
      <c r="X64" s="52">
        <v>9943</v>
      </c>
    </row>
    <row r="65" spans="1:24" s="5" customFormat="1" ht="14.25" customHeight="1">
      <c r="A65" s="47" t="s">
        <v>46</v>
      </c>
      <c r="B65" s="48"/>
      <c r="C65" s="52">
        <f t="shared" si="9"/>
        <v>27784</v>
      </c>
      <c r="D65" s="52">
        <f t="shared" si="11"/>
        <v>18814</v>
      </c>
      <c r="E65" s="52">
        <f t="shared" si="12"/>
        <v>18432</v>
      </c>
      <c r="F65" s="52">
        <f t="shared" si="10"/>
        <v>314</v>
      </c>
      <c r="G65" s="52">
        <v>1089</v>
      </c>
      <c r="H65" s="52">
        <v>215</v>
      </c>
      <c r="I65" s="52">
        <v>152</v>
      </c>
      <c r="J65" s="52">
        <v>641</v>
      </c>
      <c r="K65" s="52">
        <v>13</v>
      </c>
      <c r="L65" s="52">
        <v>21</v>
      </c>
      <c r="M65" s="52">
        <v>36</v>
      </c>
      <c r="N65" s="52">
        <v>17385</v>
      </c>
      <c r="O65" s="52">
        <v>7155</v>
      </c>
      <c r="P65" s="52">
        <v>0</v>
      </c>
      <c r="Q65" s="52">
        <v>10181</v>
      </c>
      <c r="R65" s="52">
        <v>49</v>
      </c>
      <c r="S65" s="52">
        <v>192</v>
      </c>
      <c r="T65" s="52">
        <v>36</v>
      </c>
      <c r="U65" s="52">
        <v>27</v>
      </c>
      <c r="V65" s="52">
        <v>28</v>
      </c>
      <c r="W65" s="52">
        <v>679</v>
      </c>
      <c r="X65" s="52">
        <v>8291</v>
      </c>
    </row>
    <row r="66" spans="1:24" s="5" customFormat="1" ht="14.25" customHeight="1">
      <c r="A66" s="47" t="s">
        <v>47</v>
      </c>
      <c r="B66" s="48"/>
      <c r="C66" s="52">
        <f t="shared" si="9"/>
        <v>30862</v>
      </c>
      <c r="D66" s="52">
        <f t="shared" si="11"/>
        <v>17072</v>
      </c>
      <c r="E66" s="52">
        <f t="shared" si="12"/>
        <v>16894</v>
      </c>
      <c r="F66" s="52">
        <f t="shared" si="10"/>
        <v>162</v>
      </c>
      <c r="G66" s="52">
        <v>920</v>
      </c>
      <c r="H66" s="52">
        <v>185</v>
      </c>
      <c r="I66" s="52">
        <v>101</v>
      </c>
      <c r="J66" s="52">
        <v>613</v>
      </c>
      <c r="K66" s="52">
        <v>5</v>
      </c>
      <c r="L66" s="52">
        <v>27</v>
      </c>
      <c r="M66" s="52">
        <v>26</v>
      </c>
      <c r="N66" s="52">
        <v>15804</v>
      </c>
      <c r="O66" s="52">
        <v>6075</v>
      </c>
      <c r="P66" s="52">
        <v>0</v>
      </c>
      <c r="Q66" s="52">
        <v>9728</v>
      </c>
      <c r="R66" s="52">
        <v>1</v>
      </c>
      <c r="S66" s="52">
        <v>229</v>
      </c>
      <c r="T66" s="52">
        <v>29</v>
      </c>
      <c r="U66" s="52">
        <v>37</v>
      </c>
      <c r="V66" s="52">
        <v>0</v>
      </c>
      <c r="W66" s="52">
        <v>540</v>
      </c>
      <c r="X66" s="52">
        <v>13250</v>
      </c>
    </row>
    <row r="67" spans="1:24" s="5" customFormat="1" ht="10.5" customHeight="1">
      <c r="A67" s="47"/>
      <c r="B67" s="48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s="5" customFormat="1" ht="14.25" customHeight="1">
      <c r="A68" s="47" t="s">
        <v>48</v>
      </c>
      <c r="B68" s="48"/>
      <c r="C68" s="52">
        <f t="shared" si="9"/>
        <v>10169</v>
      </c>
      <c r="D68" s="52">
        <f t="shared" si="11"/>
        <v>7365</v>
      </c>
      <c r="E68" s="52">
        <f t="shared" si="12"/>
        <v>7302</v>
      </c>
      <c r="F68" s="52">
        <f t="shared" si="10"/>
        <v>62</v>
      </c>
      <c r="G68" s="52">
        <v>307</v>
      </c>
      <c r="H68" s="52">
        <v>49</v>
      </c>
      <c r="I68" s="52">
        <v>48</v>
      </c>
      <c r="J68" s="52">
        <v>204</v>
      </c>
      <c r="K68" s="52">
        <v>5</v>
      </c>
      <c r="L68" s="52">
        <v>11</v>
      </c>
      <c r="M68" s="52">
        <v>0</v>
      </c>
      <c r="N68" s="52">
        <v>6973</v>
      </c>
      <c r="O68" s="52">
        <v>2789</v>
      </c>
      <c r="P68" s="52">
        <v>2</v>
      </c>
      <c r="Q68" s="52">
        <v>4176</v>
      </c>
      <c r="R68" s="52">
        <v>6</v>
      </c>
      <c r="S68" s="52">
        <v>70</v>
      </c>
      <c r="T68" s="52">
        <v>1</v>
      </c>
      <c r="U68" s="52">
        <v>3</v>
      </c>
      <c r="V68" s="52">
        <v>0</v>
      </c>
      <c r="W68" s="52">
        <v>286</v>
      </c>
      <c r="X68" s="52">
        <v>2518</v>
      </c>
    </row>
    <row r="69" spans="1:24" s="5" customFormat="1" ht="14.25" customHeight="1">
      <c r="A69" s="47" t="s">
        <v>49</v>
      </c>
      <c r="B69" s="48"/>
      <c r="C69" s="52">
        <f t="shared" si="9"/>
        <v>12787</v>
      </c>
      <c r="D69" s="52">
        <f t="shared" si="11"/>
        <v>8972</v>
      </c>
      <c r="E69" s="52">
        <f t="shared" si="12"/>
        <v>8794</v>
      </c>
      <c r="F69" s="52">
        <f t="shared" si="10"/>
        <v>171</v>
      </c>
      <c r="G69" s="52">
        <v>761</v>
      </c>
      <c r="H69" s="52">
        <v>258</v>
      </c>
      <c r="I69" s="52">
        <v>102</v>
      </c>
      <c r="J69" s="52">
        <v>384</v>
      </c>
      <c r="K69" s="52">
        <v>10</v>
      </c>
      <c r="L69" s="52">
        <v>9</v>
      </c>
      <c r="M69" s="52">
        <v>25</v>
      </c>
      <c r="N69" s="52">
        <v>8010</v>
      </c>
      <c r="O69" s="52">
        <v>3581</v>
      </c>
      <c r="P69" s="52">
        <v>0</v>
      </c>
      <c r="Q69" s="52">
        <v>4424</v>
      </c>
      <c r="R69" s="52">
        <v>5</v>
      </c>
      <c r="S69" s="52">
        <v>121</v>
      </c>
      <c r="T69" s="52">
        <v>29</v>
      </c>
      <c r="U69" s="52">
        <v>17</v>
      </c>
      <c r="V69" s="52">
        <v>0</v>
      </c>
      <c r="W69" s="52">
        <v>311</v>
      </c>
      <c r="X69" s="52">
        <v>3504</v>
      </c>
    </row>
    <row r="70" spans="1:24" s="5" customFormat="1" ht="14.25" customHeight="1">
      <c r="A70" s="47" t="s">
        <v>77</v>
      </c>
      <c r="B70" s="48"/>
      <c r="C70" s="52">
        <f t="shared" si="9"/>
        <v>11839</v>
      </c>
      <c r="D70" s="52">
        <f t="shared" si="11"/>
        <v>6457</v>
      </c>
      <c r="E70" s="52">
        <f t="shared" si="12"/>
        <v>6051</v>
      </c>
      <c r="F70" s="52">
        <f t="shared" si="10"/>
        <v>399</v>
      </c>
      <c r="G70" s="52">
        <v>1364</v>
      </c>
      <c r="H70" s="52">
        <v>423</v>
      </c>
      <c r="I70" s="52">
        <v>271</v>
      </c>
      <c r="J70" s="52">
        <v>643</v>
      </c>
      <c r="K70" s="52">
        <v>20</v>
      </c>
      <c r="L70" s="52">
        <v>25</v>
      </c>
      <c r="M70" s="52">
        <v>70</v>
      </c>
      <c r="N70" s="52">
        <v>4694</v>
      </c>
      <c r="O70" s="52">
        <v>1826</v>
      </c>
      <c r="P70" s="52">
        <v>4</v>
      </c>
      <c r="Q70" s="52">
        <v>2864</v>
      </c>
      <c r="R70" s="52">
        <v>0</v>
      </c>
      <c r="S70" s="52">
        <v>239</v>
      </c>
      <c r="T70" s="52">
        <v>32</v>
      </c>
      <c r="U70" s="52">
        <v>31</v>
      </c>
      <c r="V70" s="52">
        <v>2</v>
      </c>
      <c r="W70" s="52">
        <v>217</v>
      </c>
      <c r="X70" s="52">
        <v>5165</v>
      </c>
    </row>
    <row r="71" spans="1:24" s="5" customFormat="1" ht="14.25" customHeight="1">
      <c r="A71" s="47" t="s">
        <v>50</v>
      </c>
      <c r="B71" s="48"/>
      <c r="C71" s="52">
        <f t="shared" si="9"/>
        <v>10197</v>
      </c>
      <c r="D71" s="52">
        <f t="shared" si="11"/>
        <v>6146</v>
      </c>
      <c r="E71" s="52">
        <f t="shared" si="12"/>
        <v>5284</v>
      </c>
      <c r="F71" s="52">
        <f t="shared" si="10"/>
        <v>732</v>
      </c>
      <c r="G71" s="52">
        <v>1376</v>
      </c>
      <c r="H71" s="52">
        <v>183</v>
      </c>
      <c r="I71" s="52">
        <v>529</v>
      </c>
      <c r="J71" s="52">
        <v>498</v>
      </c>
      <c r="K71" s="52">
        <v>36</v>
      </c>
      <c r="L71" s="52">
        <v>7</v>
      </c>
      <c r="M71" s="52">
        <v>9</v>
      </c>
      <c r="N71" s="52">
        <v>4549</v>
      </c>
      <c r="O71" s="52">
        <v>1822</v>
      </c>
      <c r="P71" s="52">
        <v>0</v>
      </c>
      <c r="Q71" s="52">
        <v>2629</v>
      </c>
      <c r="R71" s="52">
        <v>98</v>
      </c>
      <c r="S71" s="52">
        <v>71</v>
      </c>
      <c r="T71" s="52">
        <v>48</v>
      </c>
      <c r="U71" s="52">
        <v>74</v>
      </c>
      <c r="V71" s="52">
        <v>12</v>
      </c>
      <c r="W71" s="52">
        <v>122</v>
      </c>
      <c r="X71" s="52">
        <v>3929</v>
      </c>
    </row>
    <row r="72" spans="1:24" s="5" customFormat="1" ht="14.25" customHeight="1">
      <c r="A72" s="47" t="s">
        <v>51</v>
      </c>
      <c r="B72" s="48"/>
      <c r="C72" s="52">
        <f t="shared" si="9"/>
        <v>23948</v>
      </c>
      <c r="D72" s="52">
        <f t="shared" si="11"/>
        <v>13712</v>
      </c>
      <c r="E72" s="52">
        <f t="shared" si="12"/>
        <v>13574</v>
      </c>
      <c r="F72" s="52">
        <f t="shared" si="10"/>
        <v>135</v>
      </c>
      <c r="G72" s="52">
        <v>744</v>
      </c>
      <c r="H72" s="52">
        <v>135</v>
      </c>
      <c r="I72" s="52">
        <v>112</v>
      </c>
      <c r="J72" s="52">
        <v>484</v>
      </c>
      <c r="K72" s="52">
        <v>10</v>
      </c>
      <c r="L72" s="52">
        <v>34</v>
      </c>
      <c r="M72" s="52">
        <v>0</v>
      </c>
      <c r="N72" s="52">
        <v>12779</v>
      </c>
      <c r="O72" s="52">
        <v>5039</v>
      </c>
      <c r="P72" s="52">
        <v>0</v>
      </c>
      <c r="Q72" s="52">
        <v>7740</v>
      </c>
      <c r="R72" s="52">
        <v>0</v>
      </c>
      <c r="S72" s="52">
        <v>128</v>
      </c>
      <c r="T72" s="52">
        <v>13</v>
      </c>
      <c r="U72" s="52">
        <v>14</v>
      </c>
      <c r="V72" s="52">
        <v>0</v>
      </c>
      <c r="W72" s="52">
        <v>465</v>
      </c>
      <c r="X72" s="52">
        <v>9771</v>
      </c>
    </row>
    <row r="73" spans="1:24" s="5" customFormat="1" ht="10.5" customHeight="1">
      <c r="A73" s="47"/>
      <c r="B73" s="48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s="5" customFormat="1" ht="14.25" customHeight="1">
      <c r="A74" s="47" t="s">
        <v>52</v>
      </c>
      <c r="B74" s="48"/>
      <c r="C74" s="52">
        <f t="shared" si="9"/>
        <v>4013</v>
      </c>
      <c r="D74" s="52">
        <f t="shared" si="11"/>
        <v>2253</v>
      </c>
      <c r="E74" s="52">
        <f t="shared" si="12"/>
        <v>2230</v>
      </c>
      <c r="F74" s="52">
        <f t="shared" si="10"/>
        <v>23</v>
      </c>
      <c r="G74" s="52">
        <v>223</v>
      </c>
      <c r="H74" s="52">
        <v>43</v>
      </c>
      <c r="I74" s="52">
        <v>6</v>
      </c>
      <c r="J74" s="52">
        <v>166</v>
      </c>
      <c r="K74" s="52">
        <v>8</v>
      </c>
      <c r="L74" s="52">
        <v>4</v>
      </c>
      <c r="M74" s="52">
        <v>7</v>
      </c>
      <c r="N74" s="52">
        <v>1955</v>
      </c>
      <c r="O74" s="52">
        <v>760</v>
      </c>
      <c r="P74" s="52">
        <v>0</v>
      </c>
      <c r="Q74" s="52">
        <v>1195</v>
      </c>
      <c r="R74" s="52">
        <v>0</v>
      </c>
      <c r="S74" s="52">
        <v>54</v>
      </c>
      <c r="T74" s="52">
        <v>2</v>
      </c>
      <c r="U74" s="52">
        <v>8</v>
      </c>
      <c r="V74" s="52">
        <v>0</v>
      </c>
      <c r="W74" s="52">
        <v>84</v>
      </c>
      <c r="X74" s="52">
        <v>1676</v>
      </c>
    </row>
    <row r="75" spans="1:24" s="5" customFormat="1" ht="14.25" customHeight="1">
      <c r="A75" s="47" t="s">
        <v>53</v>
      </c>
      <c r="B75" s="48"/>
      <c r="C75" s="52">
        <f t="shared" si="9"/>
        <v>11395</v>
      </c>
      <c r="D75" s="52">
        <f t="shared" si="11"/>
        <v>6432</v>
      </c>
      <c r="E75" s="52">
        <f t="shared" si="12"/>
        <v>6209</v>
      </c>
      <c r="F75" s="52">
        <f t="shared" si="10"/>
        <v>149</v>
      </c>
      <c r="G75" s="52">
        <v>981</v>
      </c>
      <c r="H75" s="52">
        <v>304</v>
      </c>
      <c r="I75" s="52">
        <v>101</v>
      </c>
      <c r="J75" s="52">
        <v>492</v>
      </c>
      <c r="K75" s="52">
        <v>10</v>
      </c>
      <c r="L75" s="52">
        <v>22</v>
      </c>
      <c r="M75" s="52">
        <v>26</v>
      </c>
      <c r="N75" s="52">
        <v>5206</v>
      </c>
      <c r="O75" s="52">
        <v>1972</v>
      </c>
      <c r="P75" s="52">
        <v>0</v>
      </c>
      <c r="Q75" s="52">
        <v>3234</v>
      </c>
      <c r="R75" s="52">
        <v>0</v>
      </c>
      <c r="S75" s="52">
        <v>178</v>
      </c>
      <c r="T75" s="52">
        <v>12</v>
      </c>
      <c r="U75" s="52">
        <v>7</v>
      </c>
      <c r="V75" s="52">
        <v>0</v>
      </c>
      <c r="W75" s="52">
        <v>202</v>
      </c>
      <c r="X75" s="52">
        <v>4761</v>
      </c>
    </row>
    <row r="76" spans="1:24" s="5" customFormat="1" ht="14.25" customHeight="1">
      <c r="A76" s="47" t="s">
        <v>54</v>
      </c>
      <c r="B76" s="48"/>
      <c r="C76" s="52">
        <f t="shared" si="9"/>
        <v>9987</v>
      </c>
      <c r="D76" s="52">
        <f t="shared" si="11"/>
        <v>6024</v>
      </c>
      <c r="E76" s="52">
        <f t="shared" si="12"/>
        <v>5396</v>
      </c>
      <c r="F76" s="52">
        <f t="shared" si="10"/>
        <v>607</v>
      </c>
      <c r="G76" s="52">
        <v>1203</v>
      </c>
      <c r="H76" s="52">
        <v>329</v>
      </c>
      <c r="I76" s="52">
        <v>370</v>
      </c>
      <c r="J76" s="52">
        <v>450</v>
      </c>
      <c r="K76" s="52">
        <v>33</v>
      </c>
      <c r="L76" s="52">
        <v>36</v>
      </c>
      <c r="M76" s="52">
        <v>32</v>
      </c>
      <c r="N76" s="52">
        <v>4405</v>
      </c>
      <c r="O76" s="52">
        <v>1845</v>
      </c>
      <c r="P76" s="52">
        <v>0</v>
      </c>
      <c r="Q76" s="52">
        <v>2560</v>
      </c>
      <c r="R76" s="52">
        <v>0</v>
      </c>
      <c r="S76" s="52">
        <v>165</v>
      </c>
      <c r="T76" s="52">
        <v>172</v>
      </c>
      <c r="U76" s="52">
        <v>11</v>
      </c>
      <c r="V76" s="52">
        <v>0</v>
      </c>
      <c r="W76" s="52">
        <v>173</v>
      </c>
      <c r="X76" s="52">
        <v>3790</v>
      </c>
    </row>
    <row r="77" spans="1:24" s="5" customFormat="1" ht="14.25" customHeight="1">
      <c r="A77" s="47" t="s">
        <v>55</v>
      </c>
      <c r="B77" s="48"/>
      <c r="C77" s="52">
        <f t="shared" si="9"/>
        <v>13177</v>
      </c>
      <c r="D77" s="52">
        <f t="shared" si="11"/>
        <v>7909</v>
      </c>
      <c r="E77" s="52">
        <f t="shared" si="12"/>
        <v>7252</v>
      </c>
      <c r="F77" s="52">
        <f t="shared" si="10"/>
        <v>614</v>
      </c>
      <c r="G77" s="52">
        <v>1753</v>
      </c>
      <c r="H77" s="52">
        <v>588</v>
      </c>
      <c r="I77" s="52">
        <v>394</v>
      </c>
      <c r="J77" s="52">
        <v>706</v>
      </c>
      <c r="K77" s="52">
        <v>22</v>
      </c>
      <c r="L77" s="52">
        <v>20</v>
      </c>
      <c r="M77" s="52">
        <v>64</v>
      </c>
      <c r="N77" s="52">
        <v>5584</v>
      </c>
      <c r="O77" s="52">
        <v>2388</v>
      </c>
      <c r="P77" s="52">
        <v>0</v>
      </c>
      <c r="Q77" s="52">
        <v>3196</v>
      </c>
      <c r="R77" s="52">
        <v>0</v>
      </c>
      <c r="S77" s="52">
        <v>322</v>
      </c>
      <c r="T77" s="52">
        <v>134</v>
      </c>
      <c r="U77" s="52">
        <v>32</v>
      </c>
      <c r="V77" s="52">
        <v>0</v>
      </c>
      <c r="W77" s="52">
        <v>200</v>
      </c>
      <c r="X77" s="52">
        <v>5068</v>
      </c>
    </row>
    <row r="78" spans="1:24" s="5" customFormat="1" ht="14.25" customHeight="1">
      <c r="A78" s="47" t="s">
        <v>56</v>
      </c>
      <c r="B78" s="48"/>
      <c r="C78" s="52">
        <f t="shared" si="9"/>
        <v>5608</v>
      </c>
      <c r="D78" s="52">
        <f t="shared" si="11"/>
        <v>3290</v>
      </c>
      <c r="E78" s="52">
        <f t="shared" si="12"/>
        <v>2968</v>
      </c>
      <c r="F78" s="52">
        <f t="shared" si="10"/>
        <v>310</v>
      </c>
      <c r="G78" s="52">
        <v>811</v>
      </c>
      <c r="H78" s="52">
        <v>236</v>
      </c>
      <c r="I78" s="52">
        <v>251</v>
      </c>
      <c r="J78" s="52">
        <v>290</v>
      </c>
      <c r="K78" s="52">
        <v>22</v>
      </c>
      <c r="L78" s="52">
        <v>14</v>
      </c>
      <c r="M78" s="52">
        <v>10</v>
      </c>
      <c r="N78" s="52">
        <v>2319</v>
      </c>
      <c r="O78" s="52">
        <v>923</v>
      </c>
      <c r="P78" s="52">
        <v>0</v>
      </c>
      <c r="Q78" s="52">
        <v>1395</v>
      </c>
      <c r="R78" s="52">
        <v>1</v>
      </c>
      <c r="S78" s="52">
        <v>103</v>
      </c>
      <c r="T78" s="52">
        <v>26</v>
      </c>
      <c r="U78" s="52">
        <v>7</v>
      </c>
      <c r="V78" s="52">
        <v>0</v>
      </c>
      <c r="W78" s="52">
        <v>82</v>
      </c>
      <c r="X78" s="52">
        <v>2236</v>
      </c>
    </row>
    <row r="79" spans="1:24" s="5" customFormat="1" ht="10.5" customHeight="1">
      <c r="A79" s="47"/>
      <c r="B79" s="48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s="5" customFormat="1" ht="14.25" customHeight="1">
      <c r="A80" s="57" t="s">
        <v>57</v>
      </c>
      <c r="B80" s="58"/>
      <c r="C80" s="62">
        <f t="shared" si="9"/>
        <v>126</v>
      </c>
      <c r="D80" s="59">
        <f t="shared" si="11"/>
        <v>108</v>
      </c>
      <c r="E80" s="59">
        <f t="shared" si="12"/>
        <v>89</v>
      </c>
      <c r="F80" s="59">
        <f t="shared" si="10"/>
        <v>17</v>
      </c>
      <c r="G80" s="59">
        <v>16</v>
      </c>
      <c r="H80" s="59">
        <v>2</v>
      </c>
      <c r="I80" s="59">
        <v>8</v>
      </c>
      <c r="J80" s="59">
        <v>3</v>
      </c>
      <c r="K80" s="59">
        <v>1</v>
      </c>
      <c r="L80" s="59">
        <v>0</v>
      </c>
      <c r="M80" s="59">
        <v>0</v>
      </c>
      <c r="N80" s="59">
        <v>16</v>
      </c>
      <c r="O80" s="59">
        <v>6</v>
      </c>
      <c r="P80" s="59">
        <v>0</v>
      </c>
      <c r="Q80" s="59">
        <v>10</v>
      </c>
      <c r="R80" s="59">
        <v>0</v>
      </c>
      <c r="S80" s="59">
        <v>1</v>
      </c>
      <c r="T80" s="59">
        <v>1</v>
      </c>
      <c r="U80" s="59">
        <v>67</v>
      </c>
      <c r="V80" s="59">
        <v>7</v>
      </c>
      <c r="W80" s="59">
        <v>5</v>
      </c>
      <c r="X80" s="59">
        <v>13</v>
      </c>
    </row>
    <row r="81" spans="1:24" ht="15" customHeight="1">
      <c r="A81" s="27" t="s">
        <v>62</v>
      </c>
      <c r="B81" s="27"/>
      <c r="C81" s="28"/>
      <c r="D81" s="28"/>
      <c r="E81" s="28"/>
      <c r="F81" s="28"/>
      <c r="G81" s="28"/>
      <c r="H81" s="28"/>
      <c r="I81" s="30"/>
      <c r="J81" s="30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</sheetData>
  <mergeCells count="15">
    <mergeCell ref="F8:F10"/>
    <mergeCell ref="G9:G10"/>
    <mergeCell ref="L9:L10"/>
    <mergeCell ref="M9:M10"/>
    <mergeCell ref="A7:A10"/>
    <mergeCell ref="C7:C10"/>
    <mergeCell ref="D8:D10"/>
    <mergeCell ref="E8:E10"/>
    <mergeCell ref="W7:W10"/>
    <mergeCell ref="X7:X10"/>
    <mergeCell ref="N9:N10"/>
    <mergeCell ref="S9:S10"/>
    <mergeCell ref="T9:T10"/>
    <mergeCell ref="U9:U10"/>
    <mergeCell ref="V9:V10"/>
  </mergeCells>
  <printOptions/>
  <pageMargins left="0.5905511811023623" right="0.5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  <ignoredErrors>
    <ignoredError sqref="A16 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2010-01-20T01:52:31Z</cp:lastPrinted>
  <dcterms:created xsi:type="dcterms:W3CDTF">2002-03-27T15:00:00Z</dcterms:created>
  <dcterms:modified xsi:type="dcterms:W3CDTF">2010-03-04T02:25:36Z</dcterms:modified>
  <cp:category/>
  <cp:version/>
  <cp:contentType/>
  <cp:contentStatus/>
</cp:coreProperties>
</file>