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35" windowWidth="13905" windowHeight="7725" activeTab="0"/>
  </bookViews>
  <sheets>
    <sheet name="n-09-20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<sst xmlns="http://schemas.openxmlformats.org/spreadsheetml/2006/main" count="54" uniqueCount="39">
  <si>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 貨　     物　     数  　   量</t>
  </si>
  <si>
    <t>総　　　　　　         量</t>
  </si>
  <si>
    <t>大　　   　　阪　   　　　港</t>
  </si>
  <si>
    <t>堺　　泉　　北　　港</t>
  </si>
  <si>
    <t>深　　日　　港</t>
  </si>
  <si>
    <t>輸  出</t>
  </si>
  <si>
    <t>移  出</t>
  </si>
  <si>
    <t>輸  入</t>
  </si>
  <si>
    <t>移  入</t>
  </si>
  <si>
    <t>ｔ</t>
  </si>
  <si>
    <t>農水産品</t>
  </si>
  <si>
    <t>林産品</t>
  </si>
  <si>
    <t>鉱産品</t>
  </si>
  <si>
    <t>金属機械工業品</t>
  </si>
  <si>
    <t>化学工業品</t>
  </si>
  <si>
    <t>軽工業品</t>
  </si>
  <si>
    <t>雑工業品</t>
  </si>
  <si>
    <t>特殊品</t>
  </si>
  <si>
    <t>海</t>
  </si>
  <si>
    <t>上</t>
  </si>
  <si>
    <t>出</t>
  </si>
  <si>
    <t>入</t>
  </si>
  <si>
    <t>年    次</t>
  </si>
  <si>
    <t>阪　　　　南　　　　港</t>
  </si>
  <si>
    <t>尾崎港</t>
  </si>
  <si>
    <t>泉佐野港</t>
  </si>
  <si>
    <t>移 入</t>
  </si>
  <si>
    <t>移出</t>
  </si>
  <si>
    <t>移入</t>
  </si>
  <si>
    <t>泉州港</t>
  </si>
  <si>
    <t xml:space="preserve">  資  料    大阪府港湾局「大阪府の港湾統計」、大阪市港湾局「大阪港統計年報」</t>
  </si>
  <si>
    <t xml:space="preserve">    １８</t>
  </si>
  <si>
    <t>平成１６年</t>
  </si>
  <si>
    <t xml:space="preserve">    １７</t>
  </si>
  <si>
    <t xml:space="preserve">    １９</t>
  </si>
  <si>
    <t xml:space="preserve">平成２０年 </t>
  </si>
  <si>
    <t xml:space="preserve">        -</t>
  </si>
  <si>
    <t xml:space="preserve">         ９－２０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</si>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</sst>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#,###,##0;\-###,###,##0;_ * &quot;-&quot;;_ @_ "/>
    <numFmt numFmtId="179" formatCode="###\ ###\ ##0;\-###\ ###\ ##0;_ * &quot;-&quot;;_ @_ "/>
    <numFmt numFmtId="180" formatCode="###\ ###\ ##0;\-###\ ###\ ##0;"/>
    <numFmt numFmtId="181" formatCode="###\ ###\ ##0;\-###\ ###\ ##0"/>
    <numFmt numFmtId="182" formatCode="0_);[Red]\(0\)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vertical="top"/>
    </xf>
    <xf numFmtId="0" fontId="0" fillId="0" borderId="1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/>
    </xf>
    <xf numFmtId="0" fontId="0" fillId="0" borderId="1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 quotePrefix="1">
      <alignment horizontal="center" vertical="center"/>
    </xf>
    <xf numFmtId="179" fontId="0" fillId="0" borderId="0" xfId="0" applyNumberFormat="1" applyAlignment="1">
      <alignment vertical="top"/>
    </xf>
    <xf numFmtId="17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0" fontId="6" fillId="0" borderId="8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right"/>
    </xf>
    <xf numFmtId="0" fontId="0" fillId="0" borderId="0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 quotePrefix="1">
      <alignment horizontal="distributed" vertical="center"/>
    </xf>
    <xf numFmtId="179" fontId="6" fillId="0" borderId="9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179" fontId="6" fillId="0" borderId="0" xfId="0" applyNumberFormat="1" applyFont="1" applyAlignment="1">
      <alignment horizontal="right" vertical="center"/>
    </xf>
    <xf numFmtId="180" fontId="6" fillId="0" borderId="0" xfId="0" applyNumberFormat="1" applyFont="1" applyFill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179" fontId="6" fillId="0" borderId="9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0" fontId="0" fillId="0" borderId="4" xfId="0" applyNumberFormat="1" applyFont="1" applyBorder="1" applyAlignment="1" quotePrefix="1">
      <alignment horizontal="distributed"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left" vertical="center"/>
    </xf>
    <xf numFmtId="180" fontId="7" fillId="0" borderId="0" xfId="0" applyNumberFormat="1" applyFont="1" applyFill="1" applyAlignment="1">
      <alignment vertical="center"/>
    </xf>
    <xf numFmtId="180" fontId="7" fillId="0" borderId="9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180" fontId="6" fillId="0" borderId="9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4.8984375" style="1" customWidth="1"/>
    <col min="2" max="9" width="15.69921875" style="1" customWidth="1"/>
    <col min="10" max="13" width="10.8984375" style="1" customWidth="1"/>
    <col min="14" max="23" width="9.59765625" style="1" customWidth="1"/>
    <col min="24" max="24" width="12.69921875" style="1" bestFit="1" customWidth="1"/>
    <col min="25" max="16384" width="10.69921875" style="1" customWidth="1"/>
  </cols>
  <sheetData>
    <row r="1" spans="1:10" ht="21.75" customHeight="1">
      <c r="A1" s="46" t="s">
        <v>37</v>
      </c>
      <c r="B1"/>
      <c r="C1"/>
      <c r="F1" s="12" t="s">
        <v>18</v>
      </c>
      <c r="G1" s="13" t="s">
        <v>19</v>
      </c>
      <c r="H1" s="13" t="s">
        <v>20</v>
      </c>
      <c r="I1" s="13" t="s">
        <v>21</v>
      </c>
      <c r="J1" s="2" t="s">
        <v>0</v>
      </c>
    </row>
    <row r="2" spans="1:10" s="3" customFormat="1" ht="24" customHeight="1">
      <c r="A2" s="21"/>
      <c r="B2" s="22"/>
      <c r="C2" s="22"/>
      <c r="F2" s="11"/>
      <c r="J2" s="21"/>
    </row>
    <row r="3" spans="1:23" s="24" customFormat="1" ht="15" customHeight="1" thickBot="1">
      <c r="A3" s="23"/>
      <c r="B3" s="23"/>
      <c r="U3" s="25"/>
      <c r="W3" s="25"/>
    </row>
    <row r="4" spans="1:23" ht="22.5" customHeight="1">
      <c r="A4" s="54" t="s">
        <v>22</v>
      </c>
      <c r="B4" s="14" t="s">
        <v>1</v>
      </c>
      <c r="C4" s="7"/>
      <c r="D4" s="7"/>
      <c r="E4" s="8"/>
      <c r="F4" s="7" t="s">
        <v>2</v>
      </c>
      <c r="G4" s="7"/>
      <c r="H4" s="7"/>
      <c r="I4" s="7"/>
      <c r="J4" s="7" t="s">
        <v>3</v>
      </c>
      <c r="K4" s="5"/>
      <c r="L4" s="5"/>
      <c r="M4" s="6"/>
      <c r="N4" s="7" t="s">
        <v>23</v>
      </c>
      <c r="O4" s="7"/>
      <c r="P4" s="7"/>
      <c r="Q4" s="8"/>
      <c r="R4" s="7" t="s">
        <v>4</v>
      </c>
      <c r="S4" s="8"/>
      <c r="T4" s="8" t="s">
        <v>24</v>
      </c>
      <c r="U4" s="20" t="s">
        <v>29</v>
      </c>
      <c r="V4" s="14" t="s">
        <v>25</v>
      </c>
      <c r="W4" s="7"/>
    </row>
    <row r="5" spans="1:23" ht="22.5" customHeight="1">
      <c r="A5" s="55"/>
      <c r="B5" s="19" t="s">
        <v>5</v>
      </c>
      <c r="C5" s="9" t="s">
        <v>6</v>
      </c>
      <c r="D5" s="9" t="s">
        <v>7</v>
      </c>
      <c r="E5" s="9" t="s">
        <v>8</v>
      </c>
      <c r="F5" s="9" t="s">
        <v>5</v>
      </c>
      <c r="G5" s="9" t="s">
        <v>6</v>
      </c>
      <c r="H5" s="9" t="s">
        <v>7</v>
      </c>
      <c r="I5" s="10" t="s">
        <v>8</v>
      </c>
      <c r="J5" s="9" t="s">
        <v>5</v>
      </c>
      <c r="K5" s="9" t="s">
        <v>6</v>
      </c>
      <c r="L5" s="9" t="s">
        <v>7</v>
      </c>
      <c r="M5" s="9" t="s">
        <v>8</v>
      </c>
      <c r="N5" s="9" t="s">
        <v>5</v>
      </c>
      <c r="O5" s="9" t="s">
        <v>6</v>
      </c>
      <c r="P5" s="9" t="s">
        <v>7</v>
      </c>
      <c r="Q5" s="9" t="s">
        <v>8</v>
      </c>
      <c r="R5" s="9" t="s">
        <v>6</v>
      </c>
      <c r="S5" s="9" t="s">
        <v>8</v>
      </c>
      <c r="T5" s="9" t="s">
        <v>26</v>
      </c>
      <c r="U5" s="10" t="s">
        <v>26</v>
      </c>
      <c r="V5" s="15" t="s">
        <v>27</v>
      </c>
      <c r="W5" s="10" t="s">
        <v>28</v>
      </c>
    </row>
    <row r="6" spans="1:23" s="4" customFormat="1" ht="15.75" customHeight="1">
      <c r="A6" s="26"/>
      <c r="B6" s="27" t="s">
        <v>9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  <c r="W6" s="28"/>
    </row>
    <row r="7" spans="1:23" s="4" customFormat="1" ht="15.75" customHeight="1">
      <c r="A7" s="30" t="s">
        <v>32</v>
      </c>
      <c r="B7" s="31">
        <v>12946098</v>
      </c>
      <c r="C7" s="32">
        <v>45877320</v>
      </c>
      <c r="D7" s="32">
        <v>49472703</v>
      </c>
      <c r="E7" s="32">
        <v>65613825</v>
      </c>
      <c r="F7" s="32">
        <v>10380954</v>
      </c>
      <c r="G7" s="32">
        <v>24573498</v>
      </c>
      <c r="H7" s="32">
        <v>24234433</v>
      </c>
      <c r="I7" s="32">
        <v>33958452</v>
      </c>
      <c r="J7" s="32">
        <v>2489136</v>
      </c>
      <c r="K7" s="32">
        <v>19367762</v>
      </c>
      <c r="L7" s="32">
        <v>24850404</v>
      </c>
      <c r="M7" s="32">
        <v>26042896</v>
      </c>
      <c r="N7" s="32">
        <v>76008</v>
      </c>
      <c r="O7" s="32">
        <v>335672</v>
      </c>
      <c r="P7" s="32">
        <v>387866</v>
      </c>
      <c r="Q7" s="32">
        <v>1946603</v>
      </c>
      <c r="R7" s="32">
        <v>1726</v>
      </c>
      <c r="S7" s="32">
        <v>332884</v>
      </c>
      <c r="T7" s="32">
        <v>160</v>
      </c>
      <c r="U7" s="32">
        <v>1720382</v>
      </c>
      <c r="V7" s="32">
        <v>1598662</v>
      </c>
      <c r="W7" s="32">
        <v>1612448</v>
      </c>
    </row>
    <row r="8" spans="1:23" s="4" customFormat="1" ht="15.75" customHeight="1">
      <c r="A8" s="33" t="s">
        <v>33</v>
      </c>
      <c r="B8" s="31">
        <v>13391963</v>
      </c>
      <c r="C8" s="32">
        <v>46214130</v>
      </c>
      <c r="D8" s="32">
        <v>50191920</v>
      </c>
      <c r="E8" s="32">
        <v>64894968</v>
      </c>
      <c r="F8" s="32">
        <v>10210882</v>
      </c>
      <c r="G8" s="32">
        <v>24577995</v>
      </c>
      <c r="H8" s="32">
        <v>25424247</v>
      </c>
      <c r="I8" s="32">
        <v>32929317</v>
      </c>
      <c r="J8" s="34">
        <v>3060883</v>
      </c>
      <c r="K8" s="32">
        <v>19452073</v>
      </c>
      <c r="L8" s="32">
        <v>24418954</v>
      </c>
      <c r="M8" s="32">
        <v>26115858</v>
      </c>
      <c r="N8" s="32">
        <v>120198</v>
      </c>
      <c r="O8" s="32">
        <v>529955</v>
      </c>
      <c r="P8" s="32">
        <v>348719</v>
      </c>
      <c r="Q8" s="32">
        <v>2419244</v>
      </c>
      <c r="R8" s="32">
        <v>15358</v>
      </c>
      <c r="S8" s="32">
        <v>58510</v>
      </c>
      <c r="T8" s="32">
        <v>145</v>
      </c>
      <c r="U8" s="32">
        <v>1752024</v>
      </c>
      <c r="V8" s="32">
        <v>1638749</v>
      </c>
      <c r="W8" s="32">
        <v>1619870</v>
      </c>
    </row>
    <row r="9" spans="1:23" s="4" customFormat="1" ht="15.75" customHeight="1">
      <c r="A9" s="33" t="s">
        <v>31</v>
      </c>
      <c r="B9" s="31">
        <v>14394942</v>
      </c>
      <c r="C9" s="32">
        <v>46501920</v>
      </c>
      <c r="D9" s="32">
        <v>50834452</v>
      </c>
      <c r="E9" s="32">
        <v>65921853</v>
      </c>
      <c r="F9" s="32">
        <v>11085043</v>
      </c>
      <c r="G9" s="32">
        <v>25061615</v>
      </c>
      <c r="H9" s="32">
        <v>25960376</v>
      </c>
      <c r="I9" s="32">
        <v>33427539</v>
      </c>
      <c r="J9" s="34">
        <v>3221350</v>
      </c>
      <c r="K9" s="35">
        <v>19433235</v>
      </c>
      <c r="L9" s="32">
        <v>24502947</v>
      </c>
      <c r="M9" s="32">
        <v>27364942</v>
      </c>
      <c r="N9" s="32">
        <v>88549</v>
      </c>
      <c r="O9" s="32">
        <v>423840</v>
      </c>
      <c r="P9" s="32">
        <v>371129</v>
      </c>
      <c r="Q9" s="32">
        <v>1941482</v>
      </c>
      <c r="R9" s="32">
        <v>250</v>
      </c>
      <c r="S9" s="32">
        <v>0</v>
      </c>
      <c r="T9" s="32">
        <v>161</v>
      </c>
      <c r="U9" s="32">
        <v>1659250</v>
      </c>
      <c r="V9" s="32">
        <v>1582980</v>
      </c>
      <c r="W9" s="32">
        <v>1528479</v>
      </c>
    </row>
    <row r="10" spans="1:24" s="18" customFormat="1" ht="15.75" customHeight="1">
      <c r="A10" s="33" t="s">
        <v>34</v>
      </c>
      <c r="B10" s="31">
        <v>14937198</v>
      </c>
      <c r="C10" s="32">
        <v>45214071</v>
      </c>
      <c r="D10" s="32">
        <v>27301125</v>
      </c>
      <c r="E10" s="32">
        <v>64383301</v>
      </c>
      <c r="F10" s="32">
        <v>11787105</v>
      </c>
      <c r="G10" s="32">
        <v>25420850</v>
      </c>
      <c r="H10" s="32">
        <v>25212961</v>
      </c>
      <c r="I10" s="32">
        <v>34259319</v>
      </c>
      <c r="J10" s="34">
        <v>3017817</v>
      </c>
      <c r="K10" s="35">
        <v>19548061</v>
      </c>
      <c r="L10" s="32">
        <v>24630174</v>
      </c>
      <c r="M10" s="32">
        <v>27093311</v>
      </c>
      <c r="N10" s="32">
        <v>132276</v>
      </c>
      <c r="O10" s="32">
        <v>123535</v>
      </c>
      <c r="P10" s="32">
        <v>393635</v>
      </c>
      <c r="Q10" s="32">
        <v>1333828</v>
      </c>
      <c r="R10" s="32" t="s">
        <v>36</v>
      </c>
      <c r="S10" s="32">
        <v>0</v>
      </c>
      <c r="T10" s="32">
        <v>129</v>
      </c>
      <c r="U10" s="32">
        <v>1587584</v>
      </c>
      <c r="V10" s="32">
        <v>121625</v>
      </c>
      <c r="W10" s="32">
        <v>109130</v>
      </c>
      <c r="X10" s="17"/>
    </row>
    <row r="11" spans="1:24" s="4" customFormat="1" ht="9.75" customHeight="1">
      <c r="A11" s="26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6"/>
      <c r="W11" s="32"/>
      <c r="X11" s="16"/>
    </row>
    <row r="12" spans="1:24" s="4" customFormat="1" ht="15.75" customHeight="1">
      <c r="A12" s="37" t="s">
        <v>35</v>
      </c>
      <c r="B12" s="48">
        <f>SUM(B14:B21)</f>
        <v>15357959</v>
      </c>
      <c r="C12" s="47">
        <f>SUM(C14:C21)</f>
        <v>44194761</v>
      </c>
      <c r="D12" s="47">
        <f>SUM(H12,D14+G25)</f>
        <v>26363516</v>
      </c>
      <c r="E12" s="47">
        <f>SUM(E14:E21)</f>
        <v>63961085</v>
      </c>
      <c r="F12" s="47">
        <f aca="true" t="shared" si="0" ref="F12:Q12">SUM(F14:F21)</f>
        <v>11552910</v>
      </c>
      <c r="G12" s="47">
        <f t="shared" si="0"/>
        <v>23612358</v>
      </c>
      <c r="H12" s="47">
        <f t="shared" si="0"/>
        <v>24455281</v>
      </c>
      <c r="I12" s="47">
        <f t="shared" si="0"/>
        <v>33325563</v>
      </c>
      <c r="J12" s="47">
        <f t="shared" si="0"/>
        <v>3694864</v>
      </c>
      <c r="K12" s="47">
        <f t="shared" si="0"/>
        <v>20503023</v>
      </c>
      <c r="L12" s="47">
        <f t="shared" si="0"/>
        <v>25895048</v>
      </c>
      <c r="M12" s="47">
        <f t="shared" si="0"/>
        <v>27844026</v>
      </c>
      <c r="N12" s="47">
        <f t="shared" si="0"/>
        <v>110185</v>
      </c>
      <c r="O12" s="47">
        <f t="shared" si="0"/>
        <v>79298</v>
      </c>
      <c r="P12" s="47">
        <f t="shared" si="0"/>
        <v>309420</v>
      </c>
      <c r="Q12" s="47">
        <f t="shared" si="0"/>
        <v>1252960</v>
      </c>
      <c r="R12" s="49">
        <v>0</v>
      </c>
      <c r="S12" s="49">
        <v>0</v>
      </c>
      <c r="T12" s="47">
        <v>146</v>
      </c>
      <c r="U12" s="47">
        <v>1538390</v>
      </c>
      <c r="V12" s="47">
        <v>82</v>
      </c>
      <c r="W12" s="50" t="s">
        <v>38</v>
      </c>
      <c r="X12" s="16"/>
    </row>
    <row r="13" spans="1:23" s="18" customFormat="1" ht="13.5">
      <c r="A13" s="38"/>
      <c r="B13" s="39"/>
      <c r="C13" s="40"/>
      <c r="D13" s="40"/>
      <c r="E13" s="40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s="4" customFormat="1" ht="15.75" customHeight="1">
      <c r="A14" s="38" t="s">
        <v>10</v>
      </c>
      <c r="B14" s="51">
        <f aca="true" t="shared" si="1" ref="B14:B21">F14+J14+N14</f>
        <v>31610</v>
      </c>
      <c r="C14" s="35">
        <f>G14+K14+O14+R14+V14</f>
        <v>110732</v>
      </c>
      <c r="D14" s="35">
        <f>H14+L14+P14</f>
        <v>1908235</v>
      </c>
      <c r="E14" s="35">
        <f aca="true" t="shared" si="2" ref="E14:E21">I14+M14+Q14+S14+T14+U14+W14</f>
        <v>140221</v>
      </c>
      <c r="F14" s="41">
        <v>31610</v>
      </c>
      <c r="G14" s="41">
        <v>54460</v>
      </c>
      <c r="H14" s="41">
        <v>1713686</v>
      </c>
      <c r="I14" s="41">
        <v>64122</v>
      </c>
      <c r="J14" s="42">
        <v>0</v>
      </c>
      <c r="K14" s="41">
        <v>56272</v>
      </c>
      <c r="L14" s="41">
        <v>189549</v>
      </c>
      <c r="M14" s="41">
        <v>345</v>
      </c>
      <c r="N14" s="42">
        <v>0</v>
      </c>
      <c r="O14" s="40">
        <v>0</v>
      </c>
      <c r="P14" s="42">
        <v>5000</v>
      </c>
      <c r="Q14" s="40">
        <v>75608</v>
      </c>
      <c r="R14" s="42">
        <v>0</v>
      </c>
      <c r="S14" s="42">
        <v>0</v>
      </c>
      <c r="T14" s="40">
        <v>146</v>
      </c>
      <c r="U14" s="42">
        <v>0</v>
      </c>
      <c r="V14" s="42">
        <v>0</v>
      </c>
      <c r="W14" s="42">
        <v>0</v>
      </c>
    </row>
    <row r="15" spans="1:23" s="4" customFormat="1" ht="15.75" customHeight="1">
      <c r="A15" s="38" t="s">
        <v>11</v>
      </c>
      <c r="B15" s="51">
        <f t="shared" si="1"/>
        <v>14791</v>
      </c>
      <c r="C15" s="35">
        <f aca="true" t="shared" si="3" ref="C15:C21">G15+K15+O15+R15+V15</f>
        <v>82246</v>
      </c>
      <c r="D15" s="35">
        <f aca="true" t="shared" si="4" ref="D15:D21">H15+L15+P15</f>
        <v>1073079</v>
      </c>
      <c r="E15" s="35">
        <f t="shared" si="2"/>
        <v>141695</v>
      </c>
      <c r="F15" s="40">
        <v>14791</v>
      </c>
      <c r="G15" s="41">
        <v>7474</v>
      </c>
      <c r="H15" s="41">
        <v>626890</v>
      </c>
      <c r="I15" s="41">
        <v>92961</v>
      </c>
      <c r="J15" s="42">
        <v>0</v>
      </c>
      <c r="K15" s="41">
        <v>31098</v>
      </c>
      <c r="L15" s="41">
        <v>162164</v>
      </c>
      <c r="M15" s="41">
        <v>45184</v>
      </c>
      <c r="N15" s="42">
        <v>0</v>
      </c>
      <c r="O15" s="41">
        <v>43674</v>
      </c>
      <c r="P15" s="41">
        <v>284025</v>
      </c>
      <c r="Q15" s="41">
        <v>3550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</row>
    <row r="16" spans="1:23" s="4" customFormat="1" ht="15.75" customHeight="1">
      <c r="A16" s="38" t="s">
        <v>12</v>
      </c>
      <c r="B16" s="51">
        <f t="shared" si="1"/>
        <v>50761</v>
      </c>
      <c r="C16" s="35">
        <f t="shared" si="3"/>
        <v>1244222</v>
      </c>
      <c r="D16" s="35">
        <f t="shared" si="4"/>
        <v>14247535</v>
      </c>
      <c r="E16" s="35">
        <f t="shared" si="2"/>
        <v>11540746</v>
      </c>
      <c r="F16" s="40">
        <v>24111</v>
      </c>
      <c r="G16" s="41">
        <v>173349</v>
      </c>
      <c r="H16" s="41">
        <v>1204264</v>
      </c>
      <c r="I16" s="41">
        <v>2154085</v>
      </c>
      <c r="J16" s="42">
        <v>10400</v>
      </c>
      <c r="K16" s="41">
        <v>1067373</v>
      </c>
      <c r="L16" s="41">
        <v>13041865</v>
      </c>
      <c r="M16" s="41">
        <v>8819591</v>
      </c>
      <c r="N16" s="42">
        <v>16250</v>
      </c>
      <c r="O16" s="40">
        <v>3500</v>
      </c>
      <c r="P16" s="42">
        <v>1406</v>
      </c>
      <c r="Q16" s="41">
        <v>567070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</row>
    <row r="17" spans="1:23" s="4" customFormat="1" ht="15.75" customHeight="1">
      <c r="A17" s="38" t="s">
        <v>13</v>
      </c>
      <c r="B17" s="51">
        <f t="shared" si="1"/>
        <v>7711573</v>
      </c>
      <c r="C17" s="35">
        <f t="shared" si="3"/>
        <v>30522492</v>
      </c>
      <c r="D17" s="35">
        <f t="shared" si="4"/>
        <v>8297040</v>
      </c>
      <c r="E17" s="35">
        <f t="shared" si="2"/>
        <v>38122726</v>
      </c>
      <c r="F17" s="41">
        <v>6597991</v>
      </c>
      <c r="G17" s="41">
        <v>19696835</v>
      </c>
      <c r="H17" s="41">
        <v>7547038</v>
      </c>
      <c r="I17" s="41">
        <v>25026736</v>
      </c>
      <c r="J17" s="41">
        <v>1081701</v>
      </c>
      <c r="K17" s="41">
        <v>10811436</v>
      </c>
      <c r="L17" s="41">
        <v>735733</v>
      </c>
      <c r="M17" s="41">
        <v>12842940</v>
      </c>
      <c r="N17" s="40">
        <v>31881</v>
      </c>
      <c r="O17" s="41">
        <v>14221</v>
      </c>
      <c r="P17" s="40">
        <v>14269</v>
      </c>
      <c r="Q17" s="41">
        <v>253050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0">
        <v>0</v>
      </c>
    </row>
    <row r="18" spans="1:23" s="4" customFormat="1" ht="15.75" customHeight="1">
      <c r="A18" s="38" t="s">
        <v>14</v>
      </c>
      <c r="B18" s="51">
        <f t="shared" si="1"/>
        <v>4449446</v>
      </c>
      <c r="C18" s="35">
        <f t="shared" si="3"/>
        <v>8749617</v>
      </c>
      <c r="D18" s="35">
        <f t="shared" si="4"/>
        <v>13951091</v>
      </c>
      <c r="E18" s="35">
        <f t="shared" si="2"/>
        <v>12311141</v>
      </c>
      <c r="F18" s="41">
        <v>2025196</v>
      </c>
      <c r="G18" s="41">
        <v>370493</v>
      </c>
      <c r="H18" s="41">
        <v>2606298</v>
      </c>
      <c r="I18" s="41">
        <v>4444372</v>
      </c>
      <c r="J18" s="40">
        <v>2422250</v>
      </c>
      <c r="K18" s="41">
        <v>8379124</v>
      </c>
      <c r="L18" s="41">
        <v>11340073</v>
      </c>
      <c r="M18" s="41">
        <v>5983823</v>
      </c>
      <c r="N18" s="42">
        <v>2000</v>
      </c>
      <c r="O18" s="40">
        <v>0</v>
      </c>
      <c r="P18" s="41">
        <v>4720</v>
      </c>
      <c r="Q18" s="40">
        <v>344556</v>
      </c>
      <c r="R18" s="42">
        <v>0</v>
      </c>
      <c r="S18" s="42">
        <v>0</v>
      </c>
      <c r="T18" s="42">
        <v>0</v>
      </c>
      <c r="U18" s="41">
        <v>1538390</v>
      </c>
      <c r="V18" s="42">
        <v>0</v>
      </c>
      <c r="W18" s="42">
        <v>0</v>
      </c>
    </row>
    <row r="19" spans="1:23" s="4" customFormat="1" ht="15.75" customHeight="1">
      <c r="A19" s="38" t="s">
        <v>15</v>
      </c>
      <c r="B19" s="51">
        <f t="shared" si="1"/>
        <v>748564</v>
      </c>
      <c r="C19" s="35">
        <f t="shared" si="3"/>
        <v>158173</v>
      </c>
      <c r="D19" s="35">
        <f>H19+L19+P20</f>
        <v>2187516</v>
      </c>
      <c r="E19" s="35">
        <f t="shared" si="2"/>
        <v>747455</v>
      </c>
      <c r="F19" s="41">
        <v>748564</v>
      </c>
      <c r="G19" s="41">
        <v>134931</v>
      </c>
      <c r="H19" s="41">
        <v>2187516</v>
      </c>
      <c r="I19" s="41">
        <v>630293</v>
      </c>
      <c r="J19" s="40">
        <v>0</v>
      </c>
      <c r="K19" s="41">
        <v>21338</v>
      </c>
      <c r="L19" s="41">
        <v>0</v>
      </c>
      <c r="M19" s="41">
        <v>117162</v>
      </c>
      <c r="N19" s="42">
        <v>0</v>
      </c>
      <c r="O19" s="41">
        <v>1822</v>
      </c>
      <c r="P19" s="40">
        <v>0</v>
      </c>
      <c r="Q19" s="40">
        <v>0</v>
      </c>
      <c r="R19" s="40">
        <v>0</v>
      </c>
      <c r="S19" s="42">
        <v>0</v>
      </c>
      <c r="T19" s="42">
        <v>0</v>
      </c>
      <c r="U19" s="42">
        <v>0</v>
      </c>
      <c r="V19" s="42">
        <v>82</v>
      </c>
      <c r="W19" s="42">
        <v>0</v>
      </c>
    </row>
    <row r="20" spans="1:23" s="4" customFormat="1" ht="15.75" customHeight="1">
      <c r="A20" s="38" t="s">
        <v>16</v>
      </c>
      <c r="B20" s="51">
        <f t="shared" si="1"/>
        <v>660928</v>
      </c>
      <c r="C20" s="35">
        <f t="shared" si="3"/>
        <v>65553</v>
      </c>
      <c r="D20" s="35">
        <f>H20+L20</f>
        <v>7901377</v>
      </c>
      <c r="E20" s="35">
        <f t="shared" si="2"/>
        <v>18993</v>
      </c>
      <c r="F20" s="41">
        <v>660778</v>
      </c>
      <c r="G20" s="41">
        <v>65114</v>
      </c>
      <c r="H20" s="41">
        <v>7479360</v>
      </c>
      <c r="I20" s="41">
        <v>5640</v>
      </c>
      <c r="J20" s="40">
        <v>150</v>
      </c>
      <c r="K20" s="41">
        <v>345</v>
      </c>
      <c r="L20" s="41">
        <v>422017</v>
      </c>
      <c r="M20" s="41">
        <v>13353</v>
      </c>
      <c r="N20" s="42">
        <v>0</v>
      </c>
      <c r="O20" s="42">
        <v>94</v>
      </c>
      <c r="P20" s="42">
        <v>0</v>
      </c>
      <c r="Q20" s="40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</row>
    <row r="21" spans="1:23" s="4" customFormat="1" ht="15.75" customHeight="1">
      <c r="A21" s="43" t="s">
        <v>17</v>
      </c>
      <c r="B21" s="52">
        <f t="shared" si="1"/>
        <v>1690286</v>
      </c>
      <c r="C21" s="53">
        <f t="shared" si="3"/>
        <v>3261726</v>
      </c>
      <c r="D21" s="53">
        <f t="shared" si="4"/>
        <v>1093876</v>
      </c>
      <c r="E21" s="53">
        <f t="shared" si="2"/>
        <v>938108</v>
      </c>
      <c r="F21" s="44">
        <v>1449869</v>
      </c>
      <c r="G21" s="44">
        <v>3109702</v>
      </c>
      <c r="H21" s="44">
        <v>1090229</v>
      </c>
      <c r="I21" s="44">
        <v>907354</v>
      </c>
      <c r="J21" s="44">
        <v>180363</v>
      </c>
      <c r="K21" s="44">
        <v>136037</v>
      </c>
      <c r="L21" s="45">
        <v>3647</v>
      </c>
      <c r="M21" s="44">
        <v>21628</v>
      </c>
      <c r="N21" s="45">
        <v>60054</v>
      </c>
      <c r="O21" s="44">
        <v>15987</v>
      </c>
      <c r="P21" s="45">
        <v>0</v>
      </c>
      <c r="Q21" s="44">
        <v>9126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</row>
    <row r="22" spans="1:21" ht="15.75" customHeight="1">
      <c r="A22" s="11" t="s">
        <v>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</sheetData>
  <mergeCells count="1">
    <mergeCell ref="A4:A5"/>
  </mergeCells>
  <printOptions/>
  <pageMargins left="0.5905511811023623" right="0.48" top="0.5905511811023623" bottom="0.5905511811023623" header="0" footer="0"/>
  <pageSetup horizontalDpi="300" verticalDpi="300" orientation="portrait" paperSize="9" scale="65" r:id="rId1"/>
  <colBreaks count="1" manualBreakCount="1">
    <brk id="9" max="20" man="1"/>
  </colBreaks>
  <ignoredErrors>
    <ignoredError sqref="C14:C21 D12" formula="1"/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2008-01-17T01:33:43Z</cp:lastPrinted>
  <dcterms:created xsi:type="dcterms:W3CDTF">2002-03-27T15:00:00Z</dcterms:created>
  <dcterms:modified xsi:type="dcterms:W3CDTF">2010-02-22T05:03:54Z</dcterms:modified>
  <cp:category/>
  <cp:version/>
  <cp:contentType/>
  <cp:contentStatus/>
</cp:coreProperties>
</file>