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50" windowHeight="7170" tabRatio="605" activeTab="1"/>
  </bookViews>
  <sheets>
    <sheet name="n-09-04-阪急京阪" sheetId="1" r:id="rId1"/>
    <sheet name="n-09-04近鉄阪神南海" sheetId="2" r:id="rId2"/>
    <sheet name="n-09-04中小" sheetId="3" r:id="rId3"/>
  </sheets>
  <definedNames>
    <definedName name="_xlnm.Print_Area" localSheetId="2">'n-09-04中小'!$A$1:$O$70</definedName>
  </definedNames>
  <calcPr fullCalcOnLoad="1"/>
</workbook>
</file>

<file path=xl/sharedStrings.xml><?xml version="1.0" encoding="utf-8"?>
<sst xmlns="http://schemas.openxmlformats.org/spreadsheetml/2006/main" count="493" uniqueCount="359">
  <si>
    <t>　        近畿日本鉄道、能勢電鉄は交通量調査による。北大阪急行電鉄の「総数」は交通量調査によるものであるが、「うち定期」数は</t>
  </si>
  <si>
    <t>　        一日平均である。</t>
  </si>
  <si>
    <t>総　数</t>
  </si>
  <si>
    <t>うち定期</t>
  </si>
  <si>
    <t>人</t>
  </si>
  <si>
    <t>(阪 急 電 鉄 総 数)</t>
  </si>
  <si>
    <t>石橋</t>
  </si>
  <si>
    <t>箕面線経由</t>
  </si>
  <si>
    <t>池田</t>
  </si>
  <si>
    <t>阪 急 箕 面 線</t>
  </si>
  <si>
    <t>宝塚線経由</t>
  </si>
  <si>
    <t>桜井</t>
  </si>
  <si>
    <t>阪 急 京 都 本 線</t>
  </si>
  <si>
    <t>牧落</t>
  </si>
  <si>
    <t>梅田</t>
  </si>
  <si>
    <t>箕面</t>
  </si>
  <si>
    <t>十三</t>
  </si>
  <si>
    <t>神戸宝塚線経由</t>
  </si>
  <si>
    <t>南方</t>
  </si>
  <si>
    <t>崇禅寺</t>
  </si>
  <si>
    <t>淡路</t>
  </si>
  <si>
    <t>千里線経由</t>
  </si>
  <si>
    <t>上新庄</t>
  </si>
  <si>
    <t>相川</t>
  </si>
  <si>
    <t>正雀</t>
  </si>
  <si>
    <t>南茨木</t>
  </si>
  <si>
    <t>茨木市</t>
  </si>
  <si>
    <t>総持寺</t>
  </si>
  <si>
    <t>富田</t>
  </si>
  <si>
    <t>高槻市</t>
  </si>
  <si>
    <t>上牧</t>
  </si>
  <si>
    <t>水無瀬</t>
  </si>
  <si>
    <t>阪 急 千 里 線</t>
  </si>
  <si>
    <t>天神橋筋六丁目</t>
  </si>
  <si>
    <t>柴島</t>
  </si>
  <si>
    <t>京都線経由</t>
  </si>
  <si>
    <t>下新庄</t>
  </si>
  <si>
    <t>吹田</t>
  </si>
  <si>
    <t>豊津</t>
  </si>
  <si>
    <t>関大前</t>
  </si>
  <si>
    <t>千里山</t>
  </si>
  <si>
    <t>南千里</t>
  </si>
  <si>
    <t>山田</t>
  </si>
  <si>
    <t>北千里</t>
  </si>
  <si>
    <t>阪 急 神 戸 本 線</t>
  </si>
  <si>
    <t>中津</t>
  </si>
  <si>
    <t>京都宝塚線経由</t>
  </si>
  <si>
    <t>神崎川</t>
  </si>
  <si>
    <t>阪 急 宝 塚 本 線</t>
  </si>
  <si>
    <t>京都･神戸線経由</t>
  </si>
  <si>
    <t>三国</t>
  </si>
  <si>
    <t>庄内</t>
  </si>
  <si>
    <t>服部</t>
  </si>
  <si>
    <t>曽根</t>
  </si>
  <si>
    <t>岡町</t>
  </si>
  <si>
    <t>豊中</t>
  </si>
  <si>
    <t>蛍池</t>
  </si>
  <si>
    <t xml:space="preserve">        １）南海電気鉄道、阪神電気鉄道、水間鉄道、泉北高速鉄道、大阪高速鉄道は各年中の１日平均。阪急電鉄、京阪電気鉄道、</t>
  </si>
  <si>
    <t xml:space="preserve">        ２）私鉄により交通量調査は毎年実施していないため直近の調査を用いた。</t>
  </si>
  <si>
    <t xml:space="preserve">        ３）「｛ 」印は乗換駅を表わす。</t>
  </si>
  <si>
    <t>(京阪電気鉄道総数)</t>
  </si>
  <si>
    <t>淀屋橋</t>
  </si>
  <si>
    <t>北浜</t>
  </si>
  <si>
    <t>天満橋</t>
  </si>
  <si>
    <t>京橋</t>
  </si>
  <si>
    <t>野江</t>
  </si>
  <si>
    <t>関目</t>
  </si>
  <si>
    <t>森小路</t>
  </si>
  <si>
    <t>千林</t>
  </si>
  <si>
    <t>滝井</t>
  </si>
  <si>
    <t>土居</t>
  </si>
  <si>
    <t>守口市</t>
  </si>
  <si>
    <t>西三荘</t>
  </si>
  <si>
    <t>門真市</t>
  </si>
  <si>
    <t>古川橋</t>
  </si>
  <si>
    <t>大和田</t>
  </si>
  <si>
    <t>萱島</t>
  </si>
  <si>
    <t>寝屋川市</t>
  </si>
  <si>
    <t>香里園</t>
  </si>
  <si>
    <t>光善寺</t>
  </si>
  <si>
    <t>枚方公園</t>
  </si>
  <si>
    <t>枚方市</t>
  </si>
  <si>
    <t>御殿山</t>
  </si>
  <si>
    <t>牧野</t>
  </si>
  <si>
    <t>樟葉</t>
  </si>
  <si>
    <t>京 阪 交 野 線</t>
  </si>
  <si>
    <t>宮之阪</t>
  </si>
  <si>
    <t>星ケ丘</t>
  </si>
  <si>
    <t>村野</t>
  </si>
  <si>
    <t>郡津</t>
  </si>
  <si>
    <t>交野市</t>
  </si>
  <si>
    <t>河内森</t>
  </si>
  <si>
    <t>私市</t>
  </si>
  <si>
    <r>
      <t xml:space="preserve">    </t>
    </r>
    <r>
      <rPr>
        <sz val="11"/>
        <rFont val="ＭＳ 明朝"/>
        <family val="1"/>
      </rPr>
      <t xml:space="preserve">資 </t>
    </r>
    <r>
      <rPr>
        <sz val="11"/>
        <rFont val="ＭＳ 明朝"/>
        <family val="1"/>
      </rPr>
      <t xml:space="preserve"> </t>
    </r>
    <r>
      <rPr>
        <sz val="11"/>
        <rFont val="ＭＳ 明朝"/>
        <family val="1"/>
      </rPr>
      <t>料</t>
    </r>
    <r>
      <rPr>
        <sz val="11"/>
        <rFont val="ＭＳ 明朝"/>
        <family val="1"/>
      </rPr>
      <t xml:space="preserve">  </t>
    </r>
    <r>
      <rPr>
        <sz val="11"/>
        <rFont val="ＭＳ 明朝"/>
        <family val="1"/>
      </rPr>
      <t xml:space="preserve">  阪急電鉄株式会社、京阪電気鉄道株式会社</t>
    </r>
  </si>
  <si>
    <t>(近畿日本鉄道総数）</t>
  </si>
  <si>
    <t>近 鉄 奈 良 線</t>
  </si>
  <si>
    <t>河内永和</t>
  </si>
  <si>
    <t>河内小阪</t>
  </si>
  <si>
    <t>八戸ノ里</t>
  </si>
  <si>
    <t>若江岩田</t>
  </si>
  <si>
    <t>河内花園</t>
  </si>
  <si>
    <t>東花園</t>
  </si>
  <si>
    <t>瓢箪山</t>
  </si>
  <si>
    <t>近 鉄 南 大 阪 線</t>
  </si>
  <si>
    <t>枚岡</t>
  </si>
  <si>
    <t>大阪阿部野橋</t>
  </si>
  <si>
    <t>額田</t>
  </si>
  <si>
    <t>河堀口</t>
  </si>
  <si>
    <t>石切</t>
  </si>
  <si>
    <t>北田辺</t>
  </si>
  <si>
    <t>今川</t>
  </si>
  <si>
    <t>近 鉄 道 明 寺 線</t>
  </si>
  <si>
    <t>針中野</t>
  </si>
  <si>
    <t>柏原南口</t>
  </si>
  <si>
    <t>矢田</t>
  </si>
  <si>
    <t>柏原</t>
  </si>
  <si>
    <t>河内天美</t>
  </si>
  <si>
    <t>布忍</t>
  </si>
  <si>
    <t>近 鉄 信 貴 線</t>
  </si>
  <si>
    <t>高見ノ里</t>
  </si>
  <si>
    <t>服部川</t>
  </si>
  <si>
    <t>河内松原</t>
  </si>
  <si>
    <t>信貴山口</t>
  </si>
  <si>
    <t>恵我ノ荘</t>
  </si>
  <si>
    <t>高鷲</t>
  </si>
  <si>
    <t>西 信 貴 鋼 索 線</t>
  </si>
  <si>
    <t>藤井寺</t>
  </si>
  <si>
    <t>高安山</t>
  </si>
  <si>
    <t>土師ノ里</t>
  </si>
  <si>
    <t>道明寺</t>
  </si>
  <si>
    <t>近 鉄 けいはんな線</t>
  </si>
  <si>
    <t>古市</t>
  </si>
  <si>
    <t>長田</t>
  </si>
  <si>
    <t>駒ヶ谷</t>
  </si>
  <si>
    <t>荒本</t>
  </si>
  <si>
    <t>上ノ太子</t>
  </si>
  <si>
    <t>吉田</t>
  </si>
  <si>
    <t>新石切</t>
  </si>
  <si>
    <t>近 鉄 長 野 線</t>
  </si>
  <si>
    <t>喜志</t>
  </si>
  <si>
    <t>富田林</t>
  </si>
  <si>
    <t>富田林西口</t>
  </si>
  <si>
    <t>川西</t>
  </si>
  <si>
    <t>滝谷不動</t>
  </si>
  <si>
    <t>(阪神電気鉄道総数)</t>
  </si>
  <si>
    <t>汐ノ宮</t>
  </si>
  <si>
    <t>河内長野</t>
  </si>
  <si>
    <t>近 鉄 難 波 線</t>
  </si>
  <si>
    <t>近鉄難波</t>
  </si>
  <si>
    <t>近鉄日本橋</t>
  </si>
  <si>
    <t>近 鉄 大 阪 線</t>
  </si>
  <si>
    <t>阪  神  本  線</t>
  </si>
  <si>
    <t>上本町</t>
  </si>
  <si>
    <t>鶴橋</t>
  </si>
  <si>
    <t>福島</t>
  </si>
  <si>
    <t>今里</t>
  </si>
  <si>
    <t>野田</t>
  </si>
  <si>
    <t>布施</t>
  </si>
  <si>
    <t>淀川</t>
  </si>
  <si>
    <t>俊徳道</t>
  </si>
  <si>
    <t>姫島</t>
  </si>
  <si>
    <t>長瀬</t>
  </si>
  <si>
    <t>千船</t>
  </si>
  <si>
    <t>弥刀</t>
  </si>
  <si>
    <t>久宝寺口</t>
  </si>
  <si>
    <t>阪 神 西 大 阪 線</t>
  </si>
  <si>
    <t>近鉄八尾</t>
  </si>
  <si>
    <t>西九条</t>
  </si>
  <si>
    <t>河内山本</t>
  </si>
  <si>
    <t>千鳥橋</t>
  </si>
  <si>
    <t>高安</t>
  </si>
  <si>
    <t>伝法</t>
  </si>
  <si>
    <t>恩智</t>
  </si>
  <si>
    <t>福</t>
  </si>
  <si>
    <t>法善寺</t>
  </si>
  <si>
    <t>出来島</t>
  </si>
  <si>
    <t>堅下</t>
  </si>
  <si>
    <t>安堂</t>
  </si>
  <si>
    <t>河内国分</t>
  </si>
  <si>
    <t>大阪教育大前</t>
  </si>
  <si>
    <r>
      <t xml:space="preserve">  </t>
    </r>
    <r>
      <rPr>
        <sz val="11"/>
        <rFont val="ＭＳ 明朝"/>
        <family val="1"/>
      </rPr>
      <t xml:space="preserve">資 </t>
    </r>
    <r>
      <rPr>
        <sz val="11"/>
        <rFont val="ＭＳ 明朝"/>
        <family val="1"/>
      </rPr>
      <t xml:space="preserve"> </t>
    </r>
    <r>
      <rPr>
        <sz val="11"/>
        <rFont val="ＭＳ 明朝"/>
        <family val="1"/>
      </rPr>
      <t>料</t>
    </r>
    <r>
      <rPr>
        <sz val="11"/>
        <rFont val="ＭＳ 明朝"/>
        <family val="1"/>
      </rPr>
      <t xml:space="preserve">  </t>
    </r>
    <r>
      <rPr>
        <sz val="11"/>
        <rFont val="ＭＳ 明朝"/>
        <family val="1"/>
      </rPr>
      <t xml:space="preserve"> 近鉄日本鉄道株式会社､阪神電気鉄道株式会社</t>
    </r>
  </si>
  <si>
    <t xml:space="preserve">        １）南海電気鉄道、阪神電気鉄道、水間鉄道、泉北高速鉄道、大阪高速鉄道は各年中の１日平均。阪急電鉄、京阪電気鉄道、</t>
  </si>
  <si>
    <t xml:space="preserve">        ２）私鉄により交通量調査は毎年実施していないため直近の調査を用いた。</t>
  </si>
  <si>
    <t xml:space="preserve">        ３）「｛ 」印は乗換駅を表わす。</t>
  </si>
  <si>
    <t>南 海 高 野 線</t>
  </si>
  <si>
    <t>汐見橋</t>
  </si>
  <si>
    <t>芦原町</t>
  </si>
  <si>
    <t>木津川</t>
  </si>
  <si>
    <t>津守</t>
  </si>
  <si>
    <t>西天下茶屋</t>
  </si>
  <si>
    <t>岸里玉出</t>
  </si>
  <si>
    <t>南  海  本  線</t>
  </si>
  <si>
    <t>南海線</t>
  </si>
  <si>
    <t>他会社線</t>
  </si>
  <si>
    <t>難波</t>
  </si>
  <si>
    <t>帝塚山</t>
  </si>
  <si>
    <t>今宮戎</t>
  </si>
  <si>
    <t>住吉東</t>
  </si>
  <si>
    <t>新今宮</t>
  </si>
  <si>
    <t>沢ノ町</t>
  </si>
  <si>
    <t>萩ノ茶屋</t>
  </si>
  <si>
    <t>我孫子前</t>
  </si>
  <si>
    <t>浅香山</t>
  </si>
  <si>
    <t>天下茶屋</t>
  </si>
  <si>
    <t>堺東</t>
  </si>
  <si>
    <t>高野線</t>
  </si>
  <si>
    <t>三国ケ丘</t>
  </si>
  <si>
    <t>粉浜</t>
  </si>
  <si>
    <t>百舌鳥八幡</t>
  </si>
  <si>
    <t>住吉大社</t>
  </si>
  <si>
    <t>中百舌鳥</t>
  </si>
  <si>
    <t>住ノ江</t>
  </si>
  <si>
    <t>白鷺</t>
  </si>
  <si>
    <t>七道</t>
  </si>
  <si>
    <t>初芝</t>
  </si>
  <si>
    <t>萩原天神</t>
  </si>
  <si>
    <t>堺</t>
  </si>
  <si>
    <t>北野田</t>
  </si>
  <si>
    <t>湊</t>
  </si>
  <si>
    <t>狭山</t>
  </si>
  <si>
    <t>石津川</t>
  </si>
  <si>
    <t>大阪狭山市</t>
  </si>
  <si>
    <t>諏訪ノ森</t>
  </si>
  <si>
    <t>金剛</t>
  </si>
  <si>
    <t>滝谷</t>
  </si>
  <si>
    <t>浜寺公園</t>
  </si>
  <si>
    <t>千代田</t>
  </si>
  <si>
    <t>羽衣</t>
  </si>
  <si>
    <t>高師浜線</t>
  </si>
  <si>
    <t>三日市町</t>
  </si>
  <si>
    <t>高石</t>
  </si>
  <si>
    <t>美加の台</t>
  </si>
  <si>
    <t>北助松</t>
  </si>
  <si>
    <t>千早口</t>
  </si>
  <si>
    <t>松ノ浜</t>
  </si>
  <si>
    <t>天見</t>
  </si>
  <si>
    <t>泉大津</t>
  </si>
  <si>
    <t>忠岡</t>
  </si>
  <si>
    <t>高  師  浜  線</t>
  </si>
  <si>
    <t>春木</t>
  </si>
  <si>
    <t>和泉大宮</t>
  </si>
  <si>
    <t>岸和田</t>
  </si>
  <si>
    <t>蛸地蔵</t>
  </si>
  <si>
    <t>伽羅橋</t>
  </si>
  <si>
    <t>高師浜</t>
  </si>
  <si>
    <t>貝塚</t>
  </si>
  <si>
    <t>二色ノ浜</t>
  </si>
  <si>
    <t>多  奈  川  線</t>
  </si>
  <si>
    <t>鶴原</t>
  </si>
  <si>
    <t>井原里</t>
  </si>
  <si>
    <t>みさき公園</t>
  </si>
  <si>
    <t>泉佐野</t>
  </si>
  <si>
    <t>深日町</t>
  </si>
  <si>
    <t>空港線</t>
  </si>
  <si>
    <t>羽倉崎</t>
  </si>
  <si>
    <t>深日港</t>
  </si>
  <si>
    <t>吉見ノ里</t>
  </si>
  <si>
    <t>多奈川</t>
  </si>
  <si>
    <t>岡田浦</t>
  </si>
  <si>
    <t>樽井</t>
  </si>
  <si>
    <t>空  港  線</t>
  </si>
  <si>
    <t>尾崎</t>
  </si>
  <si>
    <t>鳥取ノ荘</t>
  </si>
  <si>
    <t>箱作</t>
  </si>
  <si>
    <t>淡輪</t>
  </si>
  <si>
    <t>りんくうタウン</t>
  </si>
  <si>
    <t>多奈川線</t>
  </si>
  <si>
    <t>関西空港</t>
  </si>
  <si>
    <t>孝子</t>
  </si>
  <si>
    <t xml:space="preserve"> </t>
  </si>
  <si>
    <t xml:space="preserve">  資  料    南海電気鉄道株式会社</t>
  </si>
  <si>
    <t>乗  車  人  員</t>
  </si>
  <si>
    <t>降  車  人  員</t>
  </si>
  <si>
    <t>水  間  鉄  道</t>
  </si>
  <si>
    <t>本             線</t>
  </si>
  <si>
    <t>大阪空港</t>
  </si>
  <si>
    <t>貝塚市役所前</t>
  </si>
  <si>
    <t>近義の里</t>
  </si>
  <si>
    <t>柴原</t>
  </si>
  <si>
    <t>石才</t>
  </si>
  <si>
    <t>少路</t>
  </si>
  <si>
    <t>清児</t>
  </si>
  <si>
    <t>千里中央</t>
  </si>
  <si>
    <t>名越</t>
  </si>
  <si>
    <t>森</t>
  </si>
  <si>
    <t>万博記念公園</t>
  </si>
  <si>
    <t>三ツ松</t>
  </si>
  <si>
    <t>宇野辺</t>
  </si>
  <si>
    <t>三ケ山口</t>
  </si>
  <si>
    <t>水間</t>
  </si>
  <si>
    <t>沢良宜</t>
  </si>
  <si>
    <t>摂津</t>
  </si>
  <si>
    <t>能  勢  電  鉄</t>
  </si>
  <si>
    <t>南摂津</t>
  </si>
  <si>
    <t>大日</t>
  </si>
  <si>
    <t xml:space="preserve">彩　 都 　線 </t>
  </si>
  <si>
    <t>公園東口</t>
  </si>
  <si>
    <t>阪大病院前</t>
  </si>
  <si>
    <t>豊川</t>
  </si>
  <si>
    <t>妙見口</t>
  </si>
  <si>
    <t>彩都西</t>
  </si>
  <si>
    <t>ときわ台</t>
  </si>
  <si>
    <t>光風台</t>
  </si>
  <si>
    <t>北大阪急行電鉄</t>
  </si>
  <si>
    <t>桃山台</t>
  </si>
  <si>
    <t>緑地公園</t>
  </si>
  <si>
    <t>泉 北 高 速 鉄 道</t>
  </si>
  <si>
    <t>ア）</t>
  </si>
  <si>
    <t>深井</t>
  </si>
  <si>
    <t>泉ケ丘</t>
  </si>
  <si>
    <t>栂美木多</t>
  </si>
  <si>
    <t>光明池</t>
  </si>
  <si>
    <t>和泉中央</t>
  </si>
  <si>
    <t xml:space="preserve">  資  料    水間鉄道株式会社、能勢電鉄株式会社、北大阪急行電鉄株式会社、大阪府都市開発株式会社、大阪高速鉄道株式会社</t>
  </si>
  <si>
    <t xml:space="preserve"> </t>
  </si>
  <si>
    <t>(南海電気鉄道総数)</t>
  </si>
  <si>
    <t xml:space="preserve">            近畿日本鉄道、能勢電鉄は交通量調査による。北大阪急行電鉄の「総数」は交通量調査によるものであるが、「うち定期」数は</t>
  </si>
  <si>
    <t xml:space="preserve">            一日平均である。</t>
  </si>
  <si>
    <t>私　鉄　各　駅　別</t>
  </si>
  <si>
    <t xml:space="preserve">乗  降  人  員 （続） </t>
  </si>
  <si>
    <t>乗  車  人  員</t>
  </si>
  <si>
    <t>降  車  人  員</t>
  </si>
  <si>
    <t>線・駅 名</t>
  </si>
  <si>
    <t xml:space="preserve">        ア）南海高野線への連絡旅客を含む。</t>
  </si>
  <si>
    <r>
      <t xml:space="preserve">   </t>
    </r>
    <r>
      <rPr>
        <sz val="11"/>
        <rFont val="ＭＳ 明朝"/>
        <family val="1"/>
      </rPr>
      <t xml:space="preserve"> </t>
    </r>
    <r>
      <rPr>
        <sz val="11"/>
        <rFont val="ＭＳ 明朝"/>
        <family val="1"/>
      </rPr>
      <t xml:space="preserve">  　１８</t>
    </r>
  </si>
  <si>
    <t xml:space="preserve">     　 １８</t>
  </si>
  <si>
    <t>　　　　１２</t>
  </si>
  <si>
    <t xml:space="preserve">      　１５　</t>
  </si>
  <si>
    <r>
      <t xml:space="preserve">   </t>
    </r>
    <r>
      <rPr>
        <sz val="11"/>
        <rFont val="ＭＳ 明朝"/>
        <family val="1"/>
      </rPr>
      <t xml:space="preserve"> </t>
    </r>
    <r>
      <rPr>
        <sz val="11"/>
        <rFont val="ＭＳ 明朝"/>
        <family val="1"/>
      </rPr>
      <t xml:space="preserve">  　１８</t>
    </r>
  </si>
  <si>
    <t xml:space="preserve">    私 鉄 各 駅 別 乗 降 人 員</t>
  </si>
  <si>
    <t xml:space="preserve">         私 鉄 各 駅 別 乗 降 人 員 （続）</t>
  </si>
  <si>
    <t>平成１６年</t>
  </si>
  <si>
    <r>
      <t xml:space="preserve">   </t>
    </r>
    <r>
      <rPr>
        <sz val="11"/>
        <rFont val="ＭＳ 明朝"/>
        <family val="1"/>
      </rPr>
      <t xml:space="preserve"> </t>
    </r>
    <r>
      <rPr>
        <sz val="11"/>
        <rFont val="ＭＳ 明朝"/>
        <family val="1"/>
      </rPr>
      <t xml:space="preserve">  　１７</t>
    </r>
  </si>
  <si>
    <r>
      <t xml:space="preserve">   </t>
    </r>
    <r>
      <rPr>
        <sz val="11"/>
        <rFont val="ＭＳ 明朝"/>
        <family val="1"/>
      </rPr>
      <t xml:space="preserve"> </t>
    </r>
    <r>
      <rPr>
        <sz val="11"/>
        <rFont val="ＭＳ 明朝"/>
        <family val="1"/>
      </rPr>
      <t xml:space="preserve">  　１９</t>
    </r>
  </si>
  <si>
    <t>平成２０年</t>
  </si>
  <si>
    <t xml:space="preserve">     　 １７</t>
  </si>
  <si>
    <t xml:space="preserve">     　 １９</t>
  </si>
  <si>
    <t>平成２０年</t>
  </si>
  <si>
    <r>
      <t>平成</t>
    </r>
    <r>
      <rPr>
        <sz val="11"/>
        <rFont val="ＭＳ 明朝"/>
        <family val="1"/>
      </rPr>
      <t>１０</t>
    </r>
    <r>
      <rPr>
        <sz val="11"/>
        <rFont val="ＭＳ 明朝"/>
        <family val="1"/>
      </rPr>
      <t>年</t>
    </r>
  </si>
  <si>
    <t xml:space="preserve">      　１７　</t>
  </si>
  <si>
    <t>平成２０年</t>
  </si>
  <si>
    <r>
      <t xml:space="preserve">   </t>
    </r>
    <r>
      <rPr>
        <sz val="11"/>
        <rFont val="ＭＳ 明朝"/>
        <family val="1"/>
      </rPr>
      <t xml:space="preserve"> </t>
    </r>
    <r>
      <rPr>
        <sz val="11"/>
        <rFont val="ＭＳ 明朝"/>
        <family val="1"/>
      </rPr>
      <t xml:space="preserve">  　１７</t>
    </r>
  </si>
  <si>
    <r>
      <t xml:space="preserve">   </t>
    </r>
    <r>
      <rPr>
        <sz val="11"/>
        <rFont val="ＭＳ 明朝"/>
        <family val="1"/>
      </rPr>
      <t xml:space="preserve"> </t>
    </r>
    <r>
      <rPr>
        <sz val="11"/>
        <rFont val="ＭＳ 明朝"/>
        <family val="1"/>
      </rPr>
      <t xml:space="preserve">  　１９</t>
    </r>
  </si>
  <si>
    <t>平成１６年</t>
  </si>
  <si>
    <r>
      <t xml:space="preserve">   </t>
    </r>
    <r>
      <rPr>
        <sz val="11"/>
        <rFont val="ＭＳ 明朝"/>
        <family val="1"/>
      </rPr>
      <t xml:space="preserve"> </t>
    </r>
    <r>
      <rPr>
        <sz val="11"/>
        <rFont val="ＭＳ 明朝"/>
        <family val="1"/>
      </rPr>
      <t xml:space="preserve">  　１７</t>
    </r>
  </si>
  <si>
    <t>平成２０年</t>
  </si>
  <si>
    <t>平成１６年</t>
  </si>
  <si>
    <r>
      <t xml:space="preserve">   </t>
    </r>
    <r>
      <rPr>
        <sz val="11"/>
        <rFont val="ＭＳ 明朝"/>
        <family val="1"/>
      </rPr>
      <t xml:space="preserve"> </t>
    </r>
    <r>
      <rPr>
        <sz val="11"/>
        <rFont val="ＭＳ 明朝"/>
        <family val="1"/>
      </rPr>
      <t xml:space="preserve">  　１７</t>
    </r>
  </si>
  <si>
    <t>平成２０年</t>
  </si>
  <si>
    <t xml:space="preserve">         ９－４</t>
  </si>
  <si>
    <t>中 之 島</t>
  </si>
  <si>
    <t>渡 辺 橋</t>
  </si>
  <si>
    <t>大 江 橋</t>
  </si>
  <si>
    <t>なにわ橋</t>
  </si>
  <si>
    <t>京 阪 中 之 島 線</t>
  </si>
  <si>
    <t>京　阪　本　線</t>
  </si>
  <si>
    <t xml:space="preserve"> 大 阪 高 速 鉄 道</t>
  </si>
  <si>
    <t xml:space="preserve"> </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</si>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</sst>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numFmt numFmtId="178" formatCode="#\ ###\ ###"/>
    <numFmt numFmtId="179" formatCode="#\ ###\ ##0#"/>
    <numFmt numFmtId="180" formatCode="#\ ###\ ###;&quot;-&quot;"/>
    <numFmt numFmtId="181" formatCode="#\ ###\ ###;;&quot;-&quot;"/>
  </numFmts>
  <fonts count="44">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20"/>
      <name val="ＭＳ 明朝"/>
      <family val="1"/>
    </font>
    <font>
      <sz val="10"/>
      <name val="ＭＳ 明朝"/>
      <family val="1"/>
    </font>
    <font>
      <u val="single"/>
      <sz val="11"/>
      <color indexed="12"/>
      <name val="ＭＳ 明朝"/>
      <family val="1"/>
    </font>
    <font>
      <u val="single"/>
      <sz val="11"/>
      <color indexed="36"/>
      <name val="ＭＳ 明朝"/>
      <family val="1"/>
    </font>
    <font>
      <sz val="6"/>
      <name val="ＭＳ 明朝"/>
      <family val="1"/>
    </font>
    <font>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medium"/>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43" fillId="32" borderId="0" applyNumberFormat="0" applyBorder="0" applyAlignment="0" applyProtection="0"/>
  </cellStyleXfs>
  <cellXfs count="245">
    <xf numFmtId="0" fontId="0" fillId="0" borderId="0" xfId="0" applyAlignment="1">
      <alignment/>
    </xf>
    <xf numFmtId="0" fontId="0" fillId="0" borderId="0" xfId="0" applyNumberFormat="1" applyAlignment="1">
      <alignment/>
    </xf>
    <xf numFmtId="0" fontId="0" fillId="0" borderId="0" xfId="0" applyNumberFormat="1" applyAlignment="1">
      <alignment vertical="center"/>
    </xf>
    <xf numFmtId="176" fontId="0" fillId="0" borderId="0" xfId="0" applyNumberFormat="1" applyAlignment="1">
      <alignment/>
    </xf>
    <xf numFmtId="176" fontId="0" fillId="0" borderId="0" xfId="0" applyNumberFormat="1" applyAlignment="1">
      <alignment vertical="center"/>
    </xf>
    <xf numFmtId="0" fontId="6" fillId="0" borderId="0" xfId="0" applyFont="1" applyAlignment="1">
      <alignment/>
    </xf>
    <xf numFmtId="0" fontId="6" fillId="0" borderId="0" xfId="0" applyNumberFormat="1" applyFont="1" applyAlignment="1">
      <alignment/>
    </xf>
    <xf numFmtId="0" fontId="6" fillId="0" borderId="0" xfId="0" applyNumberFormat="1" applyFont="1" applyAlignment="1" quotePrefix="1">
      <alignment horizontal="left" vertical="top"/>
    </xf>
    <xf numFmtId="0" fontId="6" fillId="0" borderId="10" xfId="0" applyNumberFormat="1" applyFont="1" applyBorder="1" applyAlignment="1" quotePrefix="1">
      <alignment horizontal="left" vertical="top"/>
    </xf>
    <xf numFmtId="176" fontId="0" fillId="0" borderId="0" xfId="0" applyNumberFormat="1" applyBorder="1" applyAlignment="1">
      <alignment vertical="center"/>
    </xf>
    <xf numFmtId="0" fontId="0" fillId="0" borderId="11" xfId="0" applyNumberFormat="1" applyFont="1" applyBorder="1" applyAlignment="1" quotePrefix="1">
      <alignment horizontal="centerContinuous" vertical="center"/>
    </xf>
    <xf numFmtId="0" fontId="0" fillId="0" borderId="12" xfId="0" applyNumberFormat="1" applyFont="1" applyBorder="1" applyAlignment="1">
      <alignment horizontal="centerContinuous" vertical="center"/>
    </xf>
    <xf numFmtId="0" fontId="0" fillId="0" borderId="11" xfId="0" applyNumberFormat="1" applyFont="1" applyBorder="1" applyAlignment="1">
      <alignment horizontal="centerContinuous" vertical="center"/>
    </xf>
    <xf numFmtId="0" fontId="0" fillId="0" borderId="13" xfId="0" applyNumberFormat="1" applyFont="1" applyBorder="1" applyAlignment="1" quotePrefix="1">
      <alignment horizontal="centerContinuous" vertical="center"/>
    </xf>
    <xf numFmtId="0" fontId="0" fillId="0" borderId="13" xfId="0" applyNumberFormat="1" applyFont="1" applyBorder="1" applyAlignment="1" quotePrefix="1">
      <alignment horizontal="center" vertical="center"/>
    </xf>
    <xf numFmtId="0" fontId="0" fillId="0" borderId="13" xfId="0" applyNumberFormat="1" applyFont="1" applyBorder="1" applyAlignment="1">
      <alignment horizontal="center" vertical="center"/>
    </xf>
    <xf numFmtId="0" fontId="0" fillId="0" borderId="13" xfId="0" applyNumberFormat="1" applyFont="1" applyBorder="1" applyAlignment="1">
      <alignment horizontal="centerContinuous" vertical="center"/>
    </xf>
    <xf numFmtId="0" fontId="0" fillId="0" borderId="14" xfId="0" applyNumberFormat="1" applyFont="1" applyBorder="1" applyAlignment="1">
      <alignment horizontal="center" vertical="center"/>
    </xf>
    <xf numFmtId="0" fontId="0" fillId="0" borderId="0" xfId="0" applyNumberFormat="1" applyFont="1" applyAlignment="1">
      <alignment/>
    </xf>
    <xf numFmtId="176" fontId="0" fillId="0" borderId="14" xfId="0" applyNumberFormat="1" applyFont="1" applyBorder="1" applyAlignment="1">
      <alignment vertical="center"/>
    </xf>
    <xf numFmtId="0" fontId="0" fillId="0" borderId="0" xfId="0" applyAlignment="1">
      <alignment vertical="center"/>
    </xf>
    <xf numFmtId="0" fontId="5" fillId="0" borderId="0" xfId="0" applyNumberFormat="1" applyFont="1" applyAlignment="1">
      <alignment horizontal="centerContinuous" vertical="center"/>
    </xf>
    <xf numFmtId="0" fontId="0" fillId="0" borderId="0" xfId="0" applyNumberFormat="1" applyAlignment="1">
      <alignment horizontal="centerContinuous" vertical="center"/>
    </xf>
    <xf numFmtId="0" fontId="0" fillId="0" borderId="0" xfId="0" applyNumberFormat="1" applyFont="1" applyAlignment="1">
      <alignment horizontal="left"/>
    </xf>
    <xf numFmtId="0" fontId="0" fillId="0" borderId="15" xfId="0" applyNumberFormat="1" applyBorder="1" applyAlignment="1">
      <alignment horizontal="center" vertical="center"/>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6" fillId="0" borderId="0" xfId="0" applyFont="1" applyAlignment="1">
      <alignment vertical="top"/>
    </xf>
    <xf numFmtId="0" fontId="6" fillId="0" borderId="0" xfId="0" applyNumberFormat="1" applyFont="1" applyAlignment="1">
      <alignment vertical="top"/>
    </xf>
    <xf numFmtId="0" fontId="6" fillId="0" borderId="10" xfId="0" applyFont="1" applyBorder="1" applyAlignment="1">
      <alignment vertical="top"/>
    </xf>
    <xf numFmtId="0" fontId="6" fillId="0" borderId="10" xfId="0" applyNumberFormat="1" applyFont="1" applyBorder="1" applyAlignment="1">
      <alignment vertical="top"/>
    </xf>
    <xf numFmtId="176" fontId="0" fillId="0" borderId="0" xfId="0" applyNumberFormat="1" applyFont="1" applyFill="1" applyBorder="1" applyAlignment="1">
      <alignment/>
    </xf>
    <xf numFmtId="0" fontId="0" fillId="0" borderId="0" xfId="0" applyNumberFormat="1" applyAlignment="1">
      <alignment horizontal="left"/>
    </xf>
    <xf numFmtId="0" fontId="6" fillId="0" borderId="0" xfId="0" applyNumberFormat="1" applyFont="1" applyAlignment="1">
      <alignment horizontal="left" vertical="top"/>
    </xf>
    <xf numFmtId="0" fontId="0" fillId="0" borderId="18" xfId="0" applyNumberFormat="1" applyFont="1" applyBorder="1" applyAlignment="1" quotePrefix="1">
      <alignment horizontal="centerContinuous" vertical="center"/>
    </xf>
    <xf numFmtId="0" fontId="0" fillId="0" borderId="19" xfId="0" applyNumberFormat="1" applyFont="1" applyBorder="1" applyAlignment="1" quotePrefix="1">
      <alignment horizontal="centerContinuous" vertical="center"/>
    </xf>
    <xf numFmtId="0" fontId="5" fillId="0" borderId="0" xfId="0" applyNumberFormat="1" applyFont="1" applyAlignment="1" quotePrefix="1">
      <alignment horizontal="left" vertical="center"/>
    </xf>
    <xf numFmtId="0" fontId="0" fillId="0" borderId="0" xfId="0" applyNumberFormat="1" applyAlignment="1" quotePrefix="1">
      <alignment horizontal="left" vertical="center"/>
    </xf>
    <xf numFmtId="0" fontId="0" fillId="0" borderId="0" xfId="0" applyNumberFormat="1" applyAlignment="1" quotePrefix="1">
      <alignment horizontal="left"/>
    </xf>
    <xf numFmtId="0" fontId="0" fillId="0" borderId="13" xfId="0" applyBorder="1" applyAlignment="1">
      <alignment horizontal="center" vertical="center"/>
    </xf>
    <xf numFmtId="0" fontId="0" fillId="0" borderId="17" xfId="0" applyBorder="1" applyAlignment="1">
      <alignment horizontal="center" vertical="center"/>
    </xf>
    <xf numFmtId="176" fontId="0" fillId="0" borderId="14" xfId="0" applyNumberFormat="1" applyBorder="1" applyAlignment="1">
      <alignment vertical="center"/>
    </xf>
    <xf numFmtId="0" fontId="5" fillId="0" borderId="0" xfId="0" applyNumberFormat="1" applyFont="1" applyAlignment="1" quotePrefix="1">
      <alignment horizontal="centerContinuous" vertical="center"/>
    </xf>
    <xf numFmtId="0" fontId="0" fillId="0" borderId="0" xfId="0" applyNumberFormat="1" applyAlignment="1">
      <alignment vertical="top"/>
    </xf>
    <xf numFmtId="0" fontId="0" fillId="0" borderId="16" xfId="0" applyBorder="1" applyAlignment="1">
      <alignment horizontal="center" vertical="center"/>
    </xf>
    <xf numFmtId="0" fontId="0" fillId="0" borderId="15" xfId="0" applyBorder="1" applyAlignment="1">
      <alignment horizontal="center" vertical="center"/>
    </xf>
    <xf numFmtId="176" fontId="0" fillId="0" borderId="13" xfId="0" applyNumberFormat="1" applyBorder="1" applyAlignment="1">
      <alignment vertical="center"/>
    </xf>
    <xf numFmtId="176" fontId="0" fillId="0" borderId="17" xfId="0" applyNumberFormat="1" applyBorder="1" applyAlignment="1">
      <alignment vertical="center"/>
    </xf>
    <xf numFmtId="0" fontId="0" fillId="0" borderId="0" xfId="0" applyNumberFormat="1" applyBorder="1" applyAlignment="1">
      <alignment/>
    </xf>
    <xf numFmtId="0" fontId="0" fillId="0" borderId="11" xfId="0" applyBorder="1" applyAlignment="1">
      <alignment horizontal="centerContinuous" vertical="center"/>
    </xf>
    <xf numFmtId="0" fontId="5" fillId="0" borderId="0" xfId="0" applyNumberFormat="1" applyFont="1" applyAlignment="1">
      <alignment horizontal="right" vertical="center"/>
    </xf>
    <xf numFmtId="0" fontId="0" fillId="0" borderId="0" xfId="0" applyNumberFormat="1" applyFont="1" applyAlignment="1" quotePrefix="1">
      <alignment horizontal="left" vertical="center"/>
    </xf>
    <xf numFmtId="0" fontId="0" fillId="0" borderId="0" xfId="0" applyNumberFormat="1" applyFont="1" applyAlignment="1" quotePrefix="1">
      <alignment horizontal="left"/>
    </xf>
    <xf numFmtId="0" fontId="0" fillId="0" borderId="0" xfId="0" applyNumberFormat="1" applyFont="1" applyBorder="1" applyAlignment="1">
      <alignment vertical="center"/>
    </xf>
    <xf numFmtId="0" fontId="0" fillId="0" borderId="20" xfId="0" applyNumberFormat="1" applyFont="1" applyBorder="1" applyAlignment="1">
      <alignment vertical="center"/>
    </xf>
    <xf numFmtId="0" fontId="0" fillId="0" borderId="0" xfId="0" applyNumberFormat="1" applyFont="1" applyAlignment="1">
      <alignment horizontal="right" vertical="center"/>
    </xf>
    <xf numFmtId="0" fontId="0" fillId="0" borderId="0" xfId="0" applyNumberFormat="1" applyFont="1" applyAlignment="1">
      <alignment vertical="center"/>
    </xf>
    <xf numFmtId="0" fontId="4" fillId="0" borderId="0" xfId="0" applyNumberFormat="1" applyFont="1" applyBorder="1" applyAlignment="1">
      <alignment vertical="center"/>
    </xf>
    <xf numFmtId="0" fontId="0" fillId="0" borderId="0" xfId="0" applyAlignment="1">
      <alignment horizontal="centerContinuous" vertical="center"/>
    </xf>
    <xf numFmtId="176" fontId="0" fillId="0" borderId="0" xfId="0" applyNumberFormat="1" applyFont="1" applyAlignment="1">
      <alignment vertical="center"/>
    </xf>
    <xf numFmtId="176" fontId="0" fillId="0" borderId="20" xfId="0" applyNumberFormat="1" applyFont="1" applyBorder="1" applyAlignment="1">
      <alignment vertical="center"/>
    </xf>
    <xf numFmtId="176" fontId="0" fillId="0" borderId="0" xfId="0" applyNumberFormat="1" applyFont="1" applyBorder="1" applyAlignment="1">
      <alignment vertical="center"/>
    </xf>
    <xf numFmtId="176" fontId="0" fillId="0" borderId="0" xfId="0" applyNumberFormat="1" applyFont="1" applyBorder="1" applyAlignment="1" quotePrefix="1">
      <alignment horizontal="distributed" vertical="center"/>
    </xf>
    <xf numFmtId="176" fontId="0" fillId="0" borderId="20" xfId="0" applyNumberFormat="1" applyFont="1" applyBorder="1" applyAlignment="1">
      <alignment horizontal="distributed" vertical="center"/>
    </xf>
    <xf numFmtId="0" fontId="0" fillId="0" borderId="0" xfId="0" applyNumberFormat="1" applyFont="1" applyBorder="1" applyAlignment="1" quotePrefix="1">
      <alignment horizontal="distributed" vertical="center"/>
    </xf>
    <xf numFmtId="0" fontId="0" fillId="0" borderId="20" xfId="0" applyNumberFormat="1" applyFont="1" applyBorder="1" applyAlignment="1" quotePrefix="1">
      <alignment horizontal="left" vertical="center"/>
    </xf>
    <xf numFmtId="178" fontId="0" fillId="0" borderId="0" xfId="0" applyNumberFormat="1" applyFont="1" applyAlignment="1">
      <alignment vertical="center"/>
    </xf>
    <xf numFmtId="178" fontId="0" fillId="0" borderId="20" xfId="0" applyNumberFormat="1" applyFont="1" applyBorder="1" applyAlignment="1">
      <alignment vertical="center"/>
    </xf>
    <xf numFmtId="176" fontId="0" fillId="0" borderId="0" xfId="0" applyNumberFormat="1" applyFont="1" applyBorder="1" applyAlignment="1">
      <alignment horizontal="right" vertical="center"/>
    </xf>
    <xf numFmtId="176" fontId="0" fillId="0" borderId="0" xfId="0" applyNumberFormat="1" applyFont="1" applyBorder="1" applyAlignment="1" quotePrefix="1">
      <alignment horizontal="left" vertical="center"/>
    </xf>
    <xf numFmtId="176" fontId="0" fillId="0" borderId="20" xfId="0" applyNumberFormat="1" applyFont="1" applyBorder="1" applyAlignment="1" quotePrefix="1">
      <alignment horizontal="left" vertical="center"/>
    </xf>
    <xf numFmtId="176" fontId="0" fillId="0" borderId="20" xfId="0" applyNumberFormat="1" applyFont="1" applyBorder="1" applyAlignment="1" quotePrefix="1">
      <alignment vertical="center"/>
    </xf>
    <xf numFmtId="176" fontId="0" fillId="0" borderId="0" xfId="0" applyNumberFormat="1" applyFont="1" applyBorder="1" applyAlignment="1">
      <alignment horizontal="distributed" vertical="center"/>
    </xf>
    <xf numFmtId="176" fontId="0" fillId="0" borderId="0" xfId="0" applyNumberFormat="1" applyFont="1" applyAlignment="1">
      <alignment vertical="center"/>
    </xf>
    <xf numFmtId="0" fontId="0" fillId="0" borderId="20" xfId="0" applyNumberFormat="1" applyFont="1" applyBorder="1" applyAlignment="1" quotePrefix="1">
      <alignment vertical="center"/>
    </xf>
    <xf numFmtId="176" fontId="4" fillId="0" borderId="0" xfId="0" applyNumberFormat="1" applyFont="1" applyBorder="1" applyAlignment="1">
      <alignment vertical="center"/>
    </xf>
    <xf numFmtId="176" fontId="4" fillId="0" borderId="20" xfId="0" applyNumberFormat="1" applyFont="1" applyBorder="1" applyAlignment="1">
      <alignment horizontal="distributed" vertical="center"/>
    </xf>
    <xf numFmtId="178" fontId="4" fillId="0" borderId="0" xfId="0" applyNumberFormat="1" applyFont="1" applyFill="1" applyAlignment="1">
      <alignment vertical="center"/>
    </xf>
    <xf numFmtId="0" fontId="0" fillId="0" borderId="0" xfId="0" applyNumberFormat="1" applyFont="1" applyBorder="1" applyAlignment="1">
      <alignment vertical="center"/>
    </xf>
    <xf numFmtId="0" fontId="4" fillId="0" borderId="0" xfId="0" applyNumberFormat="1" applyFont="1" applyAlignment="1">
      <alignment vertical="center"/>
    </xf>
    <xf numFmtId="0" fontId="4" fillId="0" borderId="0" xfId="0" applyNumberFormat="1" applyFont="1" applyBorder="1" applyAlignment="1">
      <alignment horizontal="distributed" vertical="center"/>
    </xf>
    <xf numFmtId="0" fontId="4" fillId="0" borderId="20" xfId="0" applyNumberFormat="1" applyFont="1" applyBorder="1" applyAlignment="1">
      <alignment horizontal="distributed" vertical="center"/>
    </xf>
    <xf numFmtId="0" fontId="4" fillId="0" borderId="0" xfId="0" applyNumberFormat="1" applyFont="1" applyBorder="1" applyAlignment="1" quotePrefix="1">
      <alignment vertical="center"/>
    </xf>
    <xf numFmtId="0" fontId="4" fillId="0" borderId="0" xfId="0" applyNumberFormat="1" applyFont="1" applyBorder="1" applyAlignment="1" quotePrefix="1">
      <alignment horizontal="centerContinuous" vertical="center"/>
    </xf>
    <xf numFmtId="0" fontId="0" fillId="0" borderId="20" xfId="0" applyNumberFormat="1" applyFont="1" applyBorder="1" applyAlignment="1">
      <alignment horizontal="distributed" vertical="center"/>
    </xf>
    <xf numFmtId="176" fontId="0" fillId="0" borderId="20" xfId="0" applyNumberFormat="1" applyBorder="1" applyAlignment="1">
      <alignment vertical="center"/>
    </xf>
    <xf numFmtId="176" fontId="0" fillId="0" borderId="0" xfId="0" applyNumberFormat="1" applyFont="1" applyBorder="1" applyAlignment="1" quotePrefix="1">
      <alignment horizontal="left" vertical="center"/>
    </xf>
    <xf numFmtId="178" fontId="0" fillId="0" borderId="0" xfId="0" applyNumberFormat="1" applyFont="1" applyFill="1" applyAlignment="1">
      <alignment vertical="center"/>
    </xf>
    <xf numFmtId="176" fontId="4" fillId="0" borderId="20" xfId="0" applyNumberFormat="1" applyFont="1" applyBorder="1" applyAlignment="1">
      <alignment vertical="center"/>
    </xf>
    <xf numFmtId="176" fontId="4" fillId="0" borderId="0" xfId="0" applyNumberFormat="1" applyFont="1" applyFill="1" applyAlignment="1">
      <alignment vertical="center"/>
    </xf>
    <xf numFmtId="176" fontId="4" fillId="0" borderId="0" xfId="0" applyNumberFormat="1" applyFont="1" applyAlignment="1">
      <alignment vertical="center"/>
    </xf>
    <xf numFmtId="0" fontId="4" fillId="0" borderId="0" xfId="0" applyFont="1" applyAlignment="1">
      <alignment horizontal="centerContinuous" vertical="center"/>
    </xf>
    <xf numFmtId="176" fontId="0" fillId="0" borderId="0" xfId="0" applyNumberFormat="1" applyFont="1" applyFill="1" applyAlignment="1">
      <alignment vertical="center"/>
    </xf>
    <xf numFmtId="0" fontId="4" fillId="0" borderId="0" xfId="0" applyFont="1" applyAlignment="1">
      <alignment vertical="center"/>
    </xf>
    <xf numFmtId="176" fontId="0" fillId="0" borderId="0" xfId="0" applyNumberFormat="1" applyFill="1" applyAlignment="1">
      <alignment vertical="center"/>
    </xf>
    <xf numFmtId="176" fontId="0" fillId="0" borderId="20" xfId="0" applyNumberFormat="1" applyFill="1" applyBorder="1" applyAlignment="1">
      <alignment vertical="center"/>
    </xf>
    <xf numFmtId="176" fontId="0" fillId="0" borderId="0" xfId="0" applyNumberFormat="1" applyFont="1" applyFill="1" applyAlignment="1">
      <alignment vertical="center"/>
    </xf>
    <xf numFmtId="176" fontId="0" fillId="0" borderId="20" xfId="0" applyNumberFormat="1" applyFont="1" applyFill="1" applyBorder="1" applyAlignment="1">
      <alignment vertical="center"/>
    </xf>
    <xf numFmtId="0" fontId="4" fillId="0" borderId="20" xfId="0" applyNumberFormat="1" applyFont="1" applyBorder="1" applyAlignment="1">
      <alignment vertical="center"/>
    </xf>
    <xf numFmtId="0" fontId="0" fillId="0" borderId="20" xfId="0" applyBorder="1" applyAlignment="1">
      <alignment vertical="center"/>
    </xf>
    <xf numFmtId="0" fontId="0" fillId="0" borderId="20" xfId="0" applyNumberFormat="1" applyFont="1" applyBorder="1" applyAlignment="1" quotePrefix="1">
      <alignment horizontal="distributed" vertical="center"/>
    </xf>
    <xf numFmtId="176" fontId="0" fillId="0" borderId="0" xfId="0" applyNumberFormat="1" applyFont="1" applyFill="1" applyBorder="1" applyAlignment="1">
      <alignment vertical="center"/>
    </xf>
    <xf numFmtId="0" fontId="0" fillId="0" borderId="0" xfId="0" applyAlignment="1" quotePrefix="1">
      <alignment horizontal="distributed" vertical="center"/>
    </xf>
    <xf numFmtId="176" fontId="0" fillId="0" borderId="14" xfId="0" applyNumberFormat="1" applyFont="1" applyBorder="1" applyAlignment="1" quotePrefix="1">
      <alignment horizontal="distributed" vertical="center"/>
    </xf>
    <xf numFmtId="176" fontId="0" fillId="0" borderId="13" xfId="0" applyNumberFormat="1" applyFont="1" applyBorder="1" applyAlignment="1">
      <alignment horizontal="distributed" vertical="center"/>
    </xf>
    <xf numFmtId="176" fontId="4" fillId="0" borderId="14" xfId="0" applyNumberFormat="1" applyFont="1" applyBorder="1" applyAlignment="1">
      <alignment vertical="center"/>
    </xf>
    <xf numFmtId="0" fontId="0" fillId="0" borderId="0" xfId="0" applyNumberFormat="1" applyFont="1" applyAlignment="1">
      <alignment horizontal="center"/>
    </xf>
    <xf numFmtId="0" fontId="6" fillId="0" borderId="0" xfId="0" applyNumberFormat="1" applyFont="1" applyAlignment="1">
      <alignment horizontal="center"/>
    </xf>
    <xf numFmtId="0" fontId="6" fillId="0" borderId="0" xfId="0" applyNumberFormat="1" applyFont="1" applyAlignment="1" quotePrefix="1">
      <alignment horizontal="left"/>
    </xf>
    <xf numFmtId="0" fontId="6" fillId="0" borderId="0" xfId="0" applyNumberFormat="1" applyFont="1" applyBorder="1" applyAlignment="1">
      <alignment/>
    </xf>
    <xf numFmtId="0" fontId="4" fillId="0" borderId="20" xfId="0" applyNumberFormat="1" applyFont="1" applyBorder="1" applyAlignment="1">
      <alignment horizontal="centerContinuous" vertical="center"/>
    </xf>
    <xf numFmtId="0" fontId="0" fillId="0" borderId="21" xfId="0" applyNumberFormat="1" applyFont="1" applyBorder="1" applyAlignment="1">
      <alignment vertical="center"/>
    </xf>
    <xf numFmtId="0" fontId="0" fillId="0" borderId="22" xfId="0" applyNumberFormat="1" applyFont="1" applyBorder="1" applyAlignment="1">
      <alignment horizontal="right" vertical="center"/>
    </xf>
    <xf numFmtId="0" fontId="4" fillId="0" borderId="20" xfId="0" applyFont="1" applyBorder="1" applyAlignment="1">
      <alignment vertical="center"/>
    </xf>
    <xf numFmtId="176" fontId="0" fillId="0" borderId="22" xfId="0" applyNumberFormat="1" applyFont="1" applyFill="1" applyBorder="1" applyAlignment="1">
      <alignment vertical="center"/>
    </xf>
    <xf numFmtId="0" fontId="0" fillId="0" borderId="22" xfId="0" applyFill="1" applyBorder="1" applyAlignment="1">
      <alignment vertical="center"/>
    </xf>
    <xf numFmtId="0" fontId="0" fillId="0" borderId="0" xfId="0" applyFill="1" applyBorder="1" applyAlignment="1">
      <alignment vertical="center"/>
    </xf>
    <xf numFmtId="176" fontId="0" fillId="0" borderId="22" xfId="0" applyNumberFormat="1" applyFont="1" applyFill="1" applyBorder="1" applyAlignment="1">
      <alignment horizontal="right" vertical="center"/>
    </xf>
    <xf numFmtId="0" fontId="0" fillId="0" borderId="0" xfId="0" applyNumberFormat="1" applyFont="1" applyBorder="1" applyAlignment="1" quotePrefix="1">
      <alignment vertical="center"/>
    </xf>
    <xf numFmtId="178" fontId="0" fillId="0" borderId="22"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0" xfId="0" applyNumberFormat="1" applyFont="1" applyFill="1" applyBorder="1" applyAlignment="1">
      <alignment vertical="center"/>
    </xf>
    <xf numFmtId="0" fontId="4" fillId="0" borderId="0" xfId="0" applyNumberFormat="1" applyFont="1" applyBorder="1" applyAlignment="1" quotePrefix="1">
      <alignment horizontal="distributed" vertical="center"/>
    </xf>
    <xf numFmtId="176" fontId="0" fillId="0" borderId="20" xfId="0" applyNumberFormat="1" applyFont="1" applyFill="1" applyBorder="1" applyAlignment="1">
      <alignment vertical="center"/>
    </xf>
    <xf numFmtId="176" fontId="4" fillId="0" borderId="0" xfId="0" applyNumberFormat="1" applyFont="1" applyFill="1" applyBorder="1" applyAlignment="1">
      <alignment vertical="center"/>
    </xf>
    <xf numFmtId="178" fontId="0" fillId="0" borderId="0" xfId="0" applyNumberFormat="1" applyFill="1" applyAlignment="1">
      <alignment vertical="center"/>
    </xf>
    <xf numFmtId="176" fontId="0" fillId="0" borderId="0" xfId="0" applyNumberFormat="1" applyFont="1" applyAlignment="1" quotePrefix="1">
      <alignment horizontal="right" vertical="center"/>
    </xf>
    <xf numFmtId="0" fontId="4" fillId="0" borderId="21" xfId="0" applyNumberFormat="1" applyFont="1" applyBorder="1" applyAlignment="1">
      <alignment vertical="center"/>
    </xf>
    <xf numFmtId="0" fontId="0" fillId="0" borderId="0" xfId="0" applyNumberFormat="1" applyFont="1" applyBorder="1" applyAlignment="1">
      <alignment horizontal="right" vertical="center"/>
    </xf>
    <xf numFmtId="178" fontId="0" fillId="0" borderId="14" xfId="0" applyNumberFormat="1" applyFill="1" applyBorder="1" applyAlignment="1">
      <alignment vertical="center"/>
    </xf>
    <xf numFmtId="176" fontId="4" fillId="0" borderId="0" xfId="0" applyNumberFormat="1" applyFont="1" applyBorder="1" applyAlignment="1">
      <alignment horizontal="right" vertical="center"/>
    </xf>
    <xf numFmtId="177" fontId="0" fillId="0" borderId="0" xfId="0" applyNumberFormat="1" applyFill="1" applyAlignment="1">
      <alignment vertical="center"/>
    </xf>
    <xf numFmtId="177" fontId="0" fillId="0" borderId="20" xfId="0" applyNumberFormat="1" applyFill="1" applyBorder="1" applyAlignment="1">
      <alignment vertical="center"/>
    </xf>
    <xf numFmtId="176" fontId="4" fillId="0" borderId="20" xfId="0" applyNumberFormat="1" applyFont="1" applyFill="1" applyBorder="1" applyAlignment="1">
      <alignment vertical="center"/>
    </xf>
    <xf numFmtId="176" fontId="0" fillId="0" borderId="20" xfId="0" applyNumberFormat="1" applyFont="1" applyBorder="1" applyAlignment="1" quotePrefix="1">
      <alignment horizontal="distributed" vertical="center"/>
    </xf>
    <xf numFmtId="0" fontId="0" fillId="0" borderId="0" xfId="0" applyNumberFormat="1" applyFill="1" applyAlignment="1">
      <alignment vertical="center"/>
    </xf>
    <xf numFmtId="0" fontId="0" fillId="0" borderId="20" xfId="0" applyNumberFormat="1" applyFill="1" applyBorder="1" applyAlignment="1">
      <alignment vertical="center"/>
    </xf>
    <xf numFmtId="178" fontId="0" fillId="0" borderId="0" xfId="61" applyNumberFormat="1" applyFont="1" applyFill="1" applyBorder="1" applyAlignment="1">
      <alignment vertical="center"/>
      <protection/>
    </xf>
    <xf numFmtId="178" fontId="0" fillId="0" borderId="20" xfId="61" applyNumberFormat="1" applyFont="1" applyFill="1" applyBorder="1" applyAlignment="1">
      <alignment vertical="center"/>
      <protection/>
    </xf>
    <xf numFmtId="176" fontId="0" fillId="0" borderId="0" xfId="62" applyNumberFormat="1" applyFont="1" applyFill="1" applyBorder="1" applyAlignment="1">
      <alignment vertical="center"/>
      <protection/>
    </xf>
    <xf numFmtId="176" fontId="0" fillId="0" borderId="20" xfId="62" applyNumberFormat="1" applyFont="1" applyFill="1" applyBorder="1" applyAlignment="1">
      <alignment vertical="center"/>
      <protection/>
    </xf>
    <xf numFmtId="0" fontId="0" fillId="0" borderId="0" xfId="0" applyNumberFormat="1" applyFont="1" applyAlignment="1" quotePrefix="1">
      <alignment horizontal="centerContinuous" vertical="center"/>
    </xf>
    <xf numFmtId="176" fontId="0" fillId="0" borderId="23" xfId="0" applyNumberFormat="1" applyBorder="1" applyAlignment="1">
      <alignment vertical="center"/>
    </xf>
    <xf numFmtId="176" fontId="0" fillId="0" borderId="23" xfId="0" applyNumberFormat="1" applyFont="1" applyBorder="1" applyAlignment="1">
      <alignment vertical="center"/>
    </xf>
    <xf numFmtId="176" fontId="4" fillId="0" borderId="0" xfId="0" applyNumberFormat="1" applyFont="1" applyFill="1" applyBorder="1" applyAlignment="1" quotePrefix="1">
      <alignment vertical="center"/>
    </xf>
    <xf numFmtId="176" fontId="4" fillId="0" borderId="20" xfId="0" applyNumberFormat="1" applyFont="1" applyFill="1" applyBorder="1" applyAlignment="1">
      <alignment horizontal="distributed" vertical="center"/>
    </xf>
    <xf numFmtId="176" fontId="0" fillId="0" borderId="0" xfId="0" applyNumberFormat="1" applyFont="1" applyFill="1" applyBorder="1" applyAlignment="1" quotePrefix="1">
      <alignment horizontal="distributed" vertical="center"/>
    </xf>
    <xf numFmtId="176" fontId="0" fillId="0" borderId="20" xfId="0" applyNumberFormat="1" applyFont="1" applyFill="1" applyBorder="1" applyAlignment="1">
      <alignment horizontal="distributed" vertical="center"/>
    </xf>
    <xf numFmtId="176" fontId="4" fillId="0" borderId="20" xfId="0" applyNumberFormat="1" applyFont="1" applyFill="1" applyBorder="1" applyAlignment="1">
      <alignment horizontal="centerContinuous" vertical="center"/>
    </xf>
    <xf numFmtId="176" fontId="0" fillId="0" borderId="20" xfId="0" applyNumberFormat="1" applyFont="1" applyFill="1" applyBorder="1" applyAlignment="1" quotePrefix="1">
      <alignment horizontal="left" vertical="center"/>
    </xf>
    <xf numFmtId="176" fontId="0" fillId="0" borderId="0" xfId="0" applyNumberFormat="1" applyFont="1" applyFill="1" applyBorder="1" applyAlignment="1" quotePrefix="1">
      <alignment horizontal="left" vertical="center"/>
    </xf>
    <xf numFmtId="176" fontId="0" fillId="0" borderId="20" xfId="0" applyNumberFormat="1" applyFont="1" applyFill="1" applyBorder="1" applyAlignment="1" quotePrefix="1">
      <alignment vertical="center"/>
    </xf>
    <xf numFmtId="0" fontId="0" fillId="0" borderId="20" xfId="0" applyNumberFormat="1" applyFont="1" applyFill="1" applyBorder="1" applyAlignment="1" quotePrefix="1">
      <alignment vertical="center"/>
    </xf>
    <xf numFmtId="0" fontId="0" fillId="0" borderId="0" xfId="0" applyNumberFormat="1" applyFont="1" applyFill="1" applyBorder="1" applyAlignment="1">
      <alignment vertical="center"/>
    </xf>
    <xf numFmtId="0" fontId="0" fillId="0" borderId="20" xfId="0" applyNumberFormat="1" applyFont="1" applyFill="1" applyBorder="1" applyAlignment="1">
      <alignment vertical="center"/>
    </xf>
    <xf numFmtId="0" fontId="4" fillId="0" borderId="0" xfId="0" applyNumberFormat="1" applyFont="1" applyFill="1" applyBorder="1" applyAlignment="1">
      <alignment horizontal="distributed" vertical="center"/>
    </xf>
    <xf numFmtId="176" fontId="0" fillId="0" borderId="0" xfId="0" applyNumberFormat="1" applyFont="1" applyFill="1" applyBorder="1" applyAlignment="1" quotePrefix="1">
      <alignment vertical="center"/>
    </xf>
    <xf numFmtId="0" fontId="0" fillId="0" borderId="0" xfId="0" applyFont="1" applyFill="1" applyAlignment="1">
      <alignment vertical="center"/>
    </xf>
    <xf numFmtId="176" fontId="4" fillId="0" borderId="0" xfId="0" applyNumberFormat="1" applyFont="1" applyFill="1" applyBorder="1" applyAlignment="1" quotePrefix="1">
      <alignment horizontal="distributed" vertical="center"/>
    </xf>
    <xf numFmtId="0" fontId="0" fillId="0" borderId="0" xfId="0" applyFont="1" applyFill="1" applyAlignment="1" quotePrefix="1">
      <alignment vertical="center"/>
    </xf>
    <xf numFmtId="0" fontId="0" fillId="0" borderId="20" xfId="0" applyFill="1" applyBorder="1" applyAlignment="1">
      <alignment vertical="center"/>
    </xf>
    <xf numFmtId="0" fontId="0" fillId="0" borderId="0" xfId="0" applyFill="1" applyAlignment="1" quotePrefix="1">
      <alignment horizontal="distributed" vertical="center"/>
    </xf>
    <xf numFmtId="0" fontId="0" fillId="0" borderId="0" xfId="0" applyFill="1" applyBorder="1" applyAlignment="1" quotePrefix="1">
      <alignment horizontal="distributed" vertical="center"/>
    </xf>
    <xf numFmtId="176" fontId="0" fillId="0" borderId="22"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0" xfId="0" applyNumberFormat="1" applyFill="1" applyBorder="1" applyAlignment="1">
      <alignment vertical="center"/>
    </xf>
    <xf numFmtId="176" fontId="0" fillId="0" borderId="14" xfId="0" applyNumberFormat="1" applyFill="1" applyBorder="1" applyAlignment="1">
      <alignment vertical="center"/>
    </xf>
    <xf numFmtId="176" fontId="4" fillId="0" borderId="23" xfId="0" applyNumberFormat="1" applyFont="1" applyBorder="1" applyAlignment="1">
      <alignment vertical="center"/>
    </xf>
    <xf numFmtId="0" fontId="0" fillId="0" borderId="23" xfId="0" applyBorder="1" applyAlignment="1" quotePrefix="1">
      <alignment horizontal="distributed" vertical="center"/>
    </xf>
    <xf numFmtId="0" fontId="0" fillId="0" borderId="23" xfId="0" applyBorder="1" applyAlignment="1">
      <alignment vertical="center"/>
    </xf>
    <xf numFmtId="0" fontId="4" fillId="0" borderId="0" xfId="0" applyFont="1" applyFill="1" applyAlignment="1" quotePrefix="1">
      <alignment vertical="center"/>
    </xf>
    <xf numFmtId="0" fontId="4" fillId="0" borderId="0" xfId="0" applyFont="1" applyFill="1" applyAlignment="1">
      <alignment vertical="center"/>
    </xf>
    <xf numFmtId="0" fontId="4" fillId="0" borderId="20" xfId="0" applyFont="1" applyFill="1" applyBorder="1" applyAlignment="1">
      <alignment vertical="center"/>
    </xf>
    <xf numFmtId="0" fontId="0" fillId="0" borderId="0" xfId="0" applyNumberFormat="1" applyFont="1" applyFill="1" applyBorder="1" applyAlignment="1" quotePrefix="1">
      <alignment horizontal="distributed" vertical="center"/>
    </xf>
    <xf numFmtId="176" fontId="0" fillId="0" borderId="0" xfId="0" applyNumberFormat="1" applyFont="1" applyFill="1" applyBorder="1" applyAlignment="1">
      <alignment horizontal="right" vertical="center"/>
    </xf>
    <xf numFmtId="176" fontId="0" fillId="0" borderId="20" xfId="0" applyNumberFormat="1" applyFont="1" applyFill="1" applyBorder="1" applyAlignment="1">
      <alignment horizontal="centerContinuous" vertical="center"/>
    </xf>
    <xf numFmtId="0" fontId="4" fillId="0" borderId="0" xfId="0" applyFont="1" applyFill="1" applyAlignment="1" quotePrefix="1">
      <alignment horizontal="distributed" vertical="center"/>
    </xf>
    <xf numFmtId="176" fontId="0" fillId="0" borderId="0" xfId="0" applyNumberFormat="1" applyFont="1" applyFill="1" applyAlignment="1" quotePrefix="1">
      <alignment horizontal="right" vertical="center"/>
    </xf>
    <xf numFmtId="177" fontId="0" fillId="0" borderId="0" xfId="0" applyNumberFormat="1" applyFont="1" applyFill="1" applyAlignment="1">
      <alignment vertical="center"/>
    </xf>
    <xf numFmtId="0" fontId="0" fillId="0" borderId="0" xfId="0" applyFill="1" applyAlignment="1">
      <alignment vertical="center"/>
    </xf>
    <xf numFmtId="0" fontId="0" fillId="0" borderId="0" xfId="0" applyFont="1" applyFill="1" applyAlignment="1" quotePrefix="1">
      <alignment horizontal="distributed" vertical="center"/>
    </xf>
    <xf numFmtId="0" fontId="0" fillId="0" borderId="0" xfId="0" applyFill="1" applyAlignment="1">
      <alignment horizontal="distributed" vertical="center"/>
    </xf>
    <xf numFmtId="176" fontId="0" fillId="0" borderId="20" xfId="0" applyNumberFormat="1" applyFont="1" applyFill="1" applyBorder="1" applyAlignment="1" quotePrefix="1">
      <alignment horizontal="centerContinuous" vertical="center"/>
    </xf>
    <xf numFmtId="178" fontId="0" fillId="0" borderId="0" xfId="0" applyNumberFormat="1" applyFill="1" applyBorder="1" applyAlignment="1">
      <alignment vertical="center"/>
    </xf>
    <xf numFmtId="176" fontId="4" fillId="0" borderId="20" xfId="0" applyNumberFormat="1" applyFont="1" applyFill="1" applyBorder="1" applyAlignment="1" quotePrefix="1">
      <alignment horizontal="centerContinuous" vertical="center"/>
    </xf>
    <xf numFmtId="176" fontId="0" fillId="0" borderId="22" xfId="0" applyNumberFormat="1" applyFill="1" applyBorder="1" applyAlignment="1">
      <alignment vertical="center"/>
    </xf>
    <xf numFmtId="176" fontId="0" fillId="0" borderId="20" xfId="0" applyNumberFormat="1" applyFont="1" applyFill="1" applyBorder="1" applyAlignment="1">
      <alignment horizontal="left" vertical="center"/>
    </xf>
    <xf numFmtId="176" fontId="0" fillId="0" borderId="0" xfId="0" applyNumberFormat="1" applyFont="1" applyFill="1" applyBorder="1" applyAlignment="1">
      <alignment horizontal="distributed" vertical="center"/>
    </xf>
    <xf numFmtId="177" fontId="4" fillId="0" borderId="0" xfId="0" applyNumberFormat="1" applyFont="1" applyFill="1" applyAlignment="1">
      <alignment vertical="center"/>
    </xf>
    <xf numFmtId="181" fontId="0" fillId="0" borderId="0" xfId="0" applyNumberFormat="1" applyFill="1" applyAlignment="1">
      <alignment horizontal="right" vertical="center"/>
    </xf>
    <xf numFmtId="176" fontId="0" fillId="0" borderId="17" xfId="0" applyNumberFormat="1" applyFill="1" applyBorder="1" applyAlignment="1">
      <alignment vertical="center"/>
    </xf>
    <xf numFmtId="176" fontId="0" fillId="0" borderId="13" xfId="0" applyNumberFormat="1" applyFill="1" applyBorder="1" applyAlignment="1">
      <alignment vertical="center"/>
    </xf>
    <xf numFmtId="176" fontId="0" fillId="0" borderId="14" xfId="0" applyNumberFormat="1" applyFont="1" applyFill="1" applyBorder="1" applyAlignment="1">
      <alignment vertical="center"/>
    </xf>
    <xf numFmtId="0" fontId="0" fillId="0" borderId="14" xfId="0" applyFill="1" applyBorder="1" applyAlignment="1" quotePrefix="1">
      <alignment horizontal="distributed" vertical="center"/>
    </xf>
    <xf numFmtId="0" fontId="0" fillId="0" borderId="13" xfId="0" applyFill="1" applyBorder="1" applyAlignment="1">
      <alignment vertical="center"/>
    </xf>
    <xf numFmtId="176" fontId="0" fillId="0" borderId="14" xfId="0" applyNumberFormat="1" applyFont="1" applyFill="1" applyBorder="1" applyAlignment="1" quotePrefix="1">
      <alignment horizontal="distributed" vertical="center"/>
    </xf>
    <xf numFmtId="176" fontId="0" fillId="0" borderId="13" xfId="0" applyNumberFormat="1" applyFont="1" applyFill="1" applyBorder="1" applyAlignment="1">
      <alignment horizontal="distributed" vertical="center"/>
    </xf>
    <xf numFmtId="176" fontId="0" fillId="0" borderId="14" xfId="0" applyNumberFormat="1" applyFont="1" applyFill="1" applyBorder="1" applyAlignment="1">
      <alignment horizontal="distributed" vertical="center"/>
    </xf>
    <xf numFmtId="178" fontId="0" fillId="0" borderId="17" xfId="0" applyNumberFormat="1" applyFill="1" applyBorder="1" applyAlignment="1">
      <alignment vertical="center"/>
    </xf>
    <xf numFmtId="0" fontId="0" fillId="0" borderId="0" xfId="0" applyNumberFormat="1" applyFont="1" applyFill="1" applyAlignment="1">
      <alignment/>
    </xf>
    <xf numFmtId="0" fontId="0" fillId="0" borderId="0" xfId="0" applyNumberFormat="1" applyFill="1" applyAlignment="1">
      <alignment/>
    </xf>
    <xf numFmtId="0" fontId="6" fillId="0" borderId="0" xfId="0" applyNumberFormat="1" applyFont="1" applyFill="1" applyAlignment="1">
      <alignment/>
    </xf>
    <xf numFmtId="0" fontId="4" fillId="0" borderId="0" xfId="0" applyFont="1" applyFill="1" applyAlignment="1">
      <alignment horizontal="distributed" vertical="center"/>
    </xf>
    <xf numFmtId="0" fontId="0" fillId="0" borderId="0" xfId="0" applyNumberFormat="1" applyFill="1" applyAlignment="1">
      <alignment horizontal="distributed" vertical="center"/>
    </xf>
    <xf numFmtId="176" fontId="4"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0" fontId="10" fillId="0" borderId="0" xfId="0" applyNumberFormat="1" applyFont="1" applyAlignment="1">
      <alignment horizontal="left" vertical="center"/>
    </xf>
    <xf numFmtId="0" fontId="10" fillId="0" borderId="0" xfId="0" applyNumberFormat="1" applyFont="1" applyAlignment="1">
      <alignment vertical="center"/>
    </xf>
    <xf numFmtId="178" fontId="4" fillId="0" borderId="20" xfId="0" applyNumberFormat="1" applyFont="1" applyFill="1" applyBorder="1" applyAlignment="1">
      <alignment vertical="center"/>
    </xf>
    <xf numFmtId="178" fontId="4" fillId="0" borderId="22" xfId="0" applyNumberFormat="1" applyFont="1" applyFill="1" applyBorder="1" applyAlignment="1">
      <alignment vertical="center"/>
    </xf>
    <xf numFmtId="178" fontId="4" fillId="0" borderId="0" xfId="0" applyNumberFormat="1" applyFont="1" applyFill="1" applyBorder="1" applyAlignment="1">
      <alignment vertical="center"/>
    </xf>
    <xf numFmtId="178" fontId="0" fillId="0" borderId="0" xfId="0" applyNumberFormat="1" applyFont="1" applyFill="1" applyBorder="1" applyAlignment="1">
      <alignment/>
    </xf>
    <xf numFmtId="178" fontId="0" fillId="0" borderId="20" xfId="0" applyNumberFormat="1" applyFont="1" applyFill="1" applyBorder="1" applyAlignment="1">
      <alignment/>
    </xf>
    <xf numFmtId="178" fontId="0" fillId="0" borderId="0" xfId="0" applyNumberFormat="1" applyFont="1" applyFill="1" applyAlignment="1">
      <alignment/>
    </xf>
    <xf numFmtId="178" fontId="4" fillId="0" borderId="0" xfId="0" applyNumberFormat="1" applyFont="1" applyFill="1" applyBorder="1" applyAlignment="1">
      <alignment/>
    </xf>
    <xf numFmtId="178" fontId="4" fillId="0" borderId="20" xfId="0" applyNumberFormat="1" applyFont="1" applyFill="1" applyBorder="1" applyAlignment="1">
      <alignment/>
    </xf>
    <xf numFmtId="178" fontId="0" fillId="0" borderId="0" xfId="0" applyNumberFormat="1" applyFont="1" applyFill="1" applyAlignment="1">
      <alignment/>
    </xf>
    <xf numFmtId="178" fontId="0" fillId="0" borderId="0" xfId="0" applyNumberFormat="1" applyFill="1" applyAlignment="1">
      <alignment/>
    </xf>
    <xf numFmtId="178" fontId="0" fillId="0" borderId="20" xfId="0" applyNumberFormat="1" applyFill="1" applyBorder="1" applyAlignment="1">
      <alignment/>
    </xf>
    <xf numFmtId="41" fontId="0" fillId="0" borderId="0" xfId="0" applyNumberFormat="1" applyFont="1" applyFill="1" applyAlignment="1">
      <alignment/>
    </xf>
    <xf numFmtId="41" fontId="0" fillId="0" borderId="0" xfId="0" applyNumberFormat="1" applyFill="1" applyAlignment="1">
      <alignment/>
    </xf>
    <xf numFmtId="41" fontId="0" fillId="0" borderId="20" xfId="0" applyNumberFormat="1" applyFill="1" applyBorder="1" applyAlignment="1">
      <alignment/>
    </xf>
    <xf numFmtId="178" fontId="0" fillId="0" borderId="0" xfId="0" applyNumberFormat="1" applyFill="1" applyAlignment="1">
      <alignment horizontal="center"/>
    </xf>
    <xf numFmtId="178" fontId="0" fillId="0" borderId="20" xfId="0" applyNumberFormat="1" applyFill="1" applyBorder="1" applyAlignment="1">
      <alignment horizontal="center"/>
    </xf>
    <xf numFmtId="178" fontId="0" fillId="0" borderId="22" xfId="0" applyNumberFormat="1" applyFill="1" applyBorder="1" applyAlignment="1">
      <alignment/>
    </xf>
    <xf numFmtId="178" fontId="0" fillId="0" borderId="17" xfId="0" applyNumberFormat="1" applyFill="1" applyBorder="1" applyAlignment="1">
      <alignment/>
    </xf>
    <xf numFmtId="178" fontId="0" fillId="0" borderId="14" xfId="0" applyNumberFormat="1" applyFill="1" applyBorder="1" applyAlignment="1">
      <alignment/>
    </xf>
    <xf numFmtId="178" fontId="0" fillId="0" borderId="13" xfId="0" applyNumberFormat="1" applyFill="1" applyBorder="1" applyAlignment="1">
      <alignment/>
    </xf>
    <xf numFmtId="178" fontId="4" fillId="0" borderId="22" xfId="0" applyNumberFormat="1" applyFont="1" applyFill="1" applyBorder="1" applyAlignment="1">
      <alignment/>
    </xf>
    <xf numFmtId="178" fontId="4" fillId="0" borderId="0" xfId="0" applyNumberFormat="1" applyFont="1" applyFill="1" applyAlignment="1">
      <alignment/>
    </xf>
    <xf numFmtId="178" fontId="0" fillId="0" borderId="0" xfId="0" applyNumberFormat="1" applyFill="1" applyBorder="1" applyAlignment="1">
      <alignment/>
    </xf>
    <xf numFmtId="41" fontId="0" fillId="0" borderId="22" xfId="0" applyNumberFormat="1" applyFill="1" applyBorder="1" applyAlignment="1">
      <alignment/>
    </xf>
    <xf numFmtId="41" fontId="0" fillId="0" borderId="0" xfId="0" applyNumberFormat="1" applyFill="1" applyBorder="1" applyAlignment="1">
      <alignment/>
    </xf>
    <xf numFmtId="178" fontId="1" fillId="0" borderId="22" xfId="0" applyNumberFormat="1" applyFont="1" applyFill="1" applyBorder="1" applyAlignment="1">
      <alignment/>
    </xf>
    <xf numFmtId="178" fontId="1" fillId="0" borderId="0" xfId="0" applyNumberFormat="1" applyFont="1" applyFill="1" applyAlignment="1">
      <alignment/>
    </xf>
    <xf numFmtId="178" fontId="1" fillId="0" borderId="0" xfId="0" applyNumberFormat="1" applyFont="1" applyFill="1" applyBorder="1" applyAlignment="1">
      <alignment/>
    </xf>
    <xf numFmtId="181" fontId="0" fillId="0" borderId="0" xfId="0" applyNumberFormat="1" applyFill="1" applyBorder="1" applyAlignment="1">
      <alignment horizontal="right" vertical="center"/>
    </xf>
    <xf numFmtId="0" fontId="0" fillId="0" borderId="24" xfId="0" applyNumberFormat="1" applyBorder="1" applyAlignment="1">
      <alignment horizontal="center" vertical="center"/>
    </xf>
    <xf numFmtId="0" fontId="0" fillId="0" borderId="14" xfId="0" applyNumberFormat="1"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176" fontId="4" fillId="0" borderId="22" xfId="0" applyNumberFormat="1" applyFont="1" applyBorder="1" applyAlignment="1">
      <alignment horizontal="left" vertical="center"/>
    </xf>
    <xf numFmtId="176" fontId="4" fillId="0" borderId="0" xfId="0" applyNumberFormat="1" applyFont="1" applyBorder="1" applyAlignment="1">
      <alignment horizontal="left" vertical="center"/>
    </xf>
    <xf numFmtId="176" fontId="4" fillId="0" borderId="20" xfId="0" applyNumberFormat="1"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11-04" xfId="61"/>
    <cellStyle name="標準_府統計年鑑"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19</xdr:row>
      <xdr:rowOff>142875</xdr:rowOff>
    </xdr:from>
    <xdr:to>
      <xdr:col>1</xdr:col>
      <xdr:colOff>133350</xdr:colOff>
      <xdr:row>22</xdr:row>
      <xdr:rowOff>9525</xdr:rowOff>
    </xdr:to>
    <xdr:pic>
      <xdr:nvPicPr>
        <xdr:cNvPr id="1" name="ピクチャ 1"/>
        <xdr:cNvPicPr preferRelativeResize="1">
          <a:picLocks noChangeAspect="1"/>
        </xdr:cNvPicPr>
      </xdr:nvPicPr>
      <xdr:blipFill>
        <a:blip r:embed="rId1"/>
        <a:stretch>
          <a:fillRect/>
        </a:stretch>
      </xdr:blipFill>
      <xdr:spPr>
        <a:xfrm>
          <a:off x="19050" y="4114800"/>
          <a:ext cx="409575" cy="466725"/>
        </a:xfrm>
        <a:prstGeom prst="rect">
          <a:avLst/>
        </a:prstGeom>
        <a:noFill/>
        <a:ln w="1" cmpd="sng">
          <a:noFill/>
        </a:ln>
      </xdr:spPr>
    </xdr:pic>
    <xdr:clientData/>
  </xdr:twoCellAnchor>
  <xdr:twoCellAnchor editAs="oneCell">
    <xdr:from>
      <xdr:col>0</xdr:col>
      <xdr:colOff>9525</xdr:colOff>
      <xdr:row>23</xdr:row>
      <xdr:rowOff>142875</xdr:rowOff>
    </xdr:from>
    <xdr:to>
      <xdr:col>1</xdr:col>
      <xdr:colOff>104775</xdr:colOff>
      <xdr:row>26</xdr:row>
      <xdr:rowOff>9525</xdr:rowOff>
    </xdr:to>
    <xdr:pic>
      <xdr:nvPicPr>
        <xdr:cNvPr id="2" name="ピクチャ 2"/>
        <xdr:cNvPicPr preferRelativeResize="1">
          <a:picLocks noChangeAspect="1"/>
        </xdr:cNvPicPr>
      </xdr:nvPicPr>
      <xdr:blipFill>
        <a:blip r:embed="rId2"/>
        <a:stretch>
          <a:fillRect/>
        </a:stretch>
      </xdr:blipFill>
      <xdr:spPr>
        <a:xfrm>
          <a:off x="9525" y="4914900"/>
          <a:ext cx="390525" cy="466725"/>
        </a:xfrm>
        <a:prstGeom prst="rect">
          <a:avLst/>
        </a:prstGeom>
        <a:noFill/>
        <a:ln w="1" cmpd="sng">
          <a:noFill/>
        </a:ln>
      </xdr:spPr>
    </xdr:pic>
    <xdr:clientData/>
  </xdr:twoCellAnchor>
  <xdr:twoCellAnchor editAs="oneCell">
    <xdr:from>
      <xdr:col>0</xdr:col>
      <xdr:colOff>9525</xdr:colOff>
      <xdr:row>39</xdr:row>
      <xdr:rowOff>123825</xdr:rowOff>
    </xdr:from>
    <xdr:to>
      <xdr:col>1</xdr:col>
      <xdr:colOff>104775</xdr:colOff>
      <xdr:row>41</xdr:row>
      <xdr:rowOff>190500</xdr:rowOff>
    </xdr:to>
    <xdr:pic>
      <xdr:nvPicPr>
        <xdr:cNvPr id="3" name="ピクチャ 3"/>
        <xdr:cNvPicPr preferRelativeResize="1">
          <a:picLocks noChangeAspect="1"/>
        </xdr:cNvPicPr>
      </xdr:nvPicPr>
      <xdr:blipFill>
        <a:blip r:embed="rId3"/>
        <a:stretch>
          <a:fillRect/>
        </a:stretch>
      </xdr:blipFill>
      <xdr:spPr>
        <a:xfrm>
          <a:off x="9525" y="8096250"/>
          <a:ext cx="390525" cy="466725"/>
        </a:xfrm>
        <a:prstGeom prst="rect">
          <a:avLst/>
        </a:prstGeom>
        <a:noFill/>
        <a:ln w="1" cmpd="sng">
          <a:noFill/>
        </a:ln>
      </xdr:spPr>
    </xdr:pic>
    <xdr:clientData/>
  </xdr:twoCellAnchor>
  <xdr:twoCellAnchor editAs="oneCell">
    <xdr:from>
      <xdr:col>0</xdr:col>
      <xdr:colOff>9525</xdr:colOff>
      <xdr:row>53</xdr:row>
      <xdr:rowOff>152400</xdr:rowOff>
    </xdr:from>
    <xdr:to>
      <xdr:col>1</xdr:col>
      <xdr:colOff>104775</xdr:colOff>
      <xdr:row>56</xdr:row>
      <xdr:rowOff>9525</xdr:rowOff>
    </xdr:to>
    <xdr:pic>
      <xdr:nvPicPr>
        <xdr:cNvPr id="4" name="ピクチャ 4"/>
        <xdr:cNvPicPr preferRelativeResize="1">
          <a:picLocks noChangeAspect="1"/>
        </xdr:cNvPicPr>
      </xdr:nvPicPr>
      <xdr:blipFill>
        <a:blip r:embed="rId4"/>
        <a:stretch>
          <a:fillRect/>
        </a:stretch>
      </xdr:blipFill>
      <xdr:spPr>
        <a:xfrm>
          <a:off x="9525" y="10925175"/>
          <a:ext cx="390525" cy="457200"/>
        </a:xfrm>
        <a:prstGeom prst="rect">
          <a:avLst/>
        </a:prstGeom>
        <a:noFill/>
        <a:ln w="1" cmpd="sng">
          <a:noFill/>
        </a:ln>
      </xdr:spPr>
    </xdr:pic>
    <xdr:clientData/>
  </xdr:twoCellAnchor>
  <xdr:twoCellAnchor editAs="oneCell">
    <xdr:from>
      <xdr:col>0</xdr:col>
      <xdr:colOff>9525</xdr:colOff>
      <xdr:row>60</xdr:row>
      <xdr:rowOff>142875</xdr:rowOff>
    </xdr:from>
    <xdr:to>
      <xdr:col>1</xdr:col>
      <xdr:colOff>104775</xdr:colOff>
      <xdr:row>63</xdr:row>
      <xdr:rowOff>0</xdr:rowOff>
    </xdr:to>
    <xdr:pic>
      <xdr:nvPicPr>
        <xdr:cNvPr id="5" name="ピクチャ 5"/>
        <xdr:cNvPicPr preferRelativeResize="1">
          <a:picLocks noChangeAspect="1"/>
        </xdr:cNvPicPr>
      </xdr:nvPicPr>
      <xdr:blipFill>
        <a:blip r:embed="rId5"/>
        <a:stretch>
          <a:fillRect/>
        </a:stretch>
      </xdr:blipFill>
      <xdr:spPr>
        <a:xfrm>
          <a:off x="9525" y="12315825"/>
          <a:ext cx="390525" cy="457200"/>
        </a:xfrm>
        <a:prstGeom prst="rect">
          <a:avLst/>
        </a:prstGeom>
        <a:noFill/>
        <a:ln w="1" cmpd="sng">
          <a:noFill/>
        </a:ln>
      </xdr:spPr>
    </xdr:pic>
    <xdr:clientData/>
  </xdr:twoCellAnchor>
  <xdr:twoCellAnchor editAs="oneCell">
    <xdr:from>
      <xdr:col>7</xdr:col>
      <xdr:colOff>9525</xdr:colOff>
      <xdr:row>9</xdr:row>
      <xdr:rowOff>133350</xdr:rowOff>
    </xdr:from>
    <xdr:to>
      <xdr:col>9</xdr:col>
      <xdr:colOff>57150</xdr:colOff>
      <xdr:row>12</xdr:row>
      <xdr:rowOff>9525</xdr:rowOff>
    </xdr:to>
    <xdr:pic>
      <xdr:nvPicPr>
        <xdr:cNvPr id="6" name="ピクチャ 6"/>
        <xdr:cNvPicPr preferRelativeResize="1">
          <a:picLocks noChangeAspect="1"/>
        </xdr:cNvPicPr>
      </xdr:nvPicPr>
      <xdr:blipFill>
        <a:blip r:embed="rId6"/>
        <a:stretch>
          <a:fillRect/>
        </a:stretch>
      </xdr:blipFill>
      <xdr:spPr>
        <a:xfrm>
          <a:off x="6229350" y="2124075"/>
          <a:ext cx="390525" cy="457200"/>
        </a:xfrm>
        <a:prstGeom prst="rect">
          <a:avLst/>
        </a:prstGeom>
        <a:noFill/>
        <a:ln w="1" cmpd="sng">
          <a:noFill/>
        </a:ln>
      </xdr:spPr>
    </xdr:pic>
    <xdr:clientData/>
  </xdr:twoCellAnchor>
  <xdr:twoCellAnchor editAs="oneCell">
    <xdr:from>
      <xdr:col>6</xdr:col>
      <xdr:colOff>1085850</xdr:colOff>
      <xdr:row>14</xdr:row>
      <xdr:rowOff>142875</xdr:rowOff>
    </xdr:from>
    <xdr:to>
      <xdr:col>9</xdr:col>
      <xdr:colOff>38100</xdr:colOff>
      <xdr:row>17</xdr:row>
      <xdr:rowOff>9525</xdr:rowOff>
    </xdr:to>
    <xdr:pic>
      <xdr:nvPicPr>
        <xdr:cNvPr id="7" name="ピクチャ 7"/>
        <xdr:cNvPicPr preferRelativeResize="1">
          <a:picLocks noChangeAspect="1"/>
        </xdr:cNvPicPr>
      </xdr:nvPicPr>
      <xdr:blipFill>
        <a:blip r:embed="rId7"/>
        <a:stretch>
          <a:fillRect/>
        </a:stretch>
      </xdr:blipFill>
      <xdr:spPr>
        <a:xfrm>
          <a:off x="6210300" y="3114675"/>
          <a:ext cx="390525" cy="4667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0</xdr:colOff>
      <xdr:row>66</xdr:row>
      <xdr:rowOff>152400</xdr:rowOff>
    </xdr:from>
    <xdr:to>
      <xdr:col>24</xdr:col>
      <xdr:colOff>47625</xdr:colOff>
      <xdr:row>69</xdr:row>
      <xdr:rowOff>28575</xdr:rowOff>
    </xdr:to>
    <xdr:pic>
      <xdr:nvPicPr>
        <xdr:cNvPr id="1" name="ピクチャ 32"/>
        <xdr:cNvPicPr preferRelativeResize="1">
          <a:picLocks noChangeAspect="1"/>
        </xdr:cNvPicPr>
      </xdr:nvPicPr>
      <xdr:blipFill>
        <a:blip r:embed="rId1"/>
        <a:stretch>
          <a:fillRect/>
        </a:stretch>
      </xdr:blipFill>
      <xdr:spPr>
        <a:xfrm>
          <a:off x="18707100" y="13515975"/>
          <a:ext cx="390525" cy="476250"/>
        </a:xfrm>
        <a:prstGeom prst="rect">
          <a:avLst/>
        </a:prstGeom>
        <a:noFill/>
        <a:ln w="1" cmpd="sng">
          <a:noFill/>
        </a:ln>
      </xdr:spPr>
    </xdr:pic>
    <xdr:clientData/>
  </xdr:twoCellAnchor>
  <xdr:twoCellAnchor editAs="oneCell">
    <xdr:from>
      <xdr:col>15</xdr:col>
      <xdr:colOff>0</xdr:colOff>
      <xdr:row>17</xdr:row>
      <xdr:rowOff>123825</xdr:rowOff>
    </xdr:from>
    <xdr:to>
      <xdr:col>16</xdr:col>
      <xdr:colOff>95250</xdr:colOff>
      <xdr:row>20</xdr:row>
      <xdr:rowOff>0</xdr:rowOff>
    </xdr:to>
    <xdr:pic>
      <xdr:nvPicPr>
        <xdr:cNvPr id="2" name="ピクチャ 13"/>
        <xdr:cNvPicPr preferRelativeResize="1">
          <a:picLocks noChangeAspect="1"/>
        </xdr:cNvPicPr>
      </xdr:nvPicPr>
      <xdr:blipFill>
        <a:blip r:embed="rId2"/>
        <a:stretch>
          <a:fillRect/>
        </a:stretch>
      </xdr:blipFill>
      <xdr:spPr>
        <a:xfrm>
          <a:off x="12487275" y="3686175"/>
          <a:ext cx="390525" cy="476250"/>
        </a:xfrm>
        <a:prstGeom prst="rect">
          <a:avLst/>
        </a:prstGeom>
        <a:noFill/>
        <a:ln w="1" cmpd="sng">
          <a:noFill/>
        </a:ln>
      </xdr:spPr>
    </xdr:pic>
    <xdr:clientData/>
  </xdr:twoCellAnchor>
  <xdr:twoCellAnchor editAs="oneCell">
    <xdr:from>
      <xdr:col>15</xdr:col>
      <xdr:colOff>0</xdr:colOff>
      <xdr:row>20</xdr:row>
      <xdr:rowOff>104775</xdr:rowOff>
    </xdr:from>
    <xdr:to>
      <xdr:col>16</xdr:col>
      <xdr:colOff>95250</xdr:colOff>
      <xdr:row>22</xdr:row>
      <xdr:rowOff>180975</xdr:rowOff>
    </xdr:to>
    <xdr:pic>
      <xdr:nvPicPr>
        <xdr:cNvPr id="3" name="ピクチャ 13"/>
        <xdr:cNvPicPr preferRelativeResize="1">
          <a:picLocks noChangeAspect="1"/>
        </xdr:cNvPicPr>
      </xdr:nvPicPr>
      <xdr:blipFill>
        <a:blip r:embed="rId2"/>
        <a:stretch>
          <a:fillRect/>
        </a:stretch>
      </xdr:blipFill>
      <xdr:spPr>
        <a:xfrm>
          <a:off x="12487275" y="4267200"/>
          <a:ext cx="390525" cy="476250"/>
        </a:xfrm>
        <a:prstGeom prst="rect">
          <a:avLst/>
        </a:prstGeom>
        <a:noFill/>
        <a:ln w="1" cmpd="sng">
          <a:noFill/>
        </a:ln>
      </xdr:spPr>
    </xdr:pic>
    <xdr:clientData/>
  </xdr:twoCellAnchor>
  <xdr:twoCellAnchor editAs="oneCell">
    <xdr:from>
      <xdr:col>15</xdr:col>
      <xdr:colOff>0</xdr:colOff>
      <xdr:row>23</xdr:row>
      <xdr:rowOff>142875</xdr:rowOff>
    </xdr:from>
    <xdr:to>
      <xdr:col>16</xdr:col>
      <xdr:colOff>104775</xdr:colOff>
      <xdr:row>26</xdr:row>
      <xdr:rowOff>28575</xdr:rowOff>
    </xdr:to>
    <xdr:pic>
      <xdr:nvPicPr>
        <xdr:cNvPr id="4" name="ピクチャ 13"/>
        <xdr:cNvPicPr preferRelativeResize="1">
          <a:picLocks noChangeAspect="1"/>
        </xdr:cNvPicPr>
      </xdr:nvPicPr>
      <xdr:blipFill>
        <a:blip r:embed="rId2"/>
        <a:stretch>
          <a:fillRect/>
        </a:stretch>
      </xdr:blipFill>
      <xdr:spPr>
        <a:xfrm>
          <a:off x="12487275" y="4905375"/>
          <a:ext cx="400050" cy="485775"/>
        </a:xfrm>
        <a:prstGeom prst="rect">
          <a:avLst/>
        </a:prstGeom>
        <a:noFill/>
        <a:ln w="1" cmpd="sng">
          <a:noFill/>
        </a:ln>
      </xdr:spPr>
    </xdr:pic>
    <xdr:clientData/>
  </xdr:twoCellAnchor>
  <xdr:twoCellAnchor editAs="oneCell">
    <xdr:from>
      <xdr:col>15</xdr:col>
      <xdr:colOff>0</xdr:colOff>
      <xdr:row>32</xdr:row>
      <xdr:rowOff>142875</xdr:rowOff>
    </xdr:from>
    <xdr:to>
      <xdr:col>16</xdr:col>
      <xdr:colOff>95250</xdr:colOff>
      <xdr:row>35</xdr:row>
      <xdr:rowOff>28575</xdr:rowOff>
    </xdr:to>
    <xdr:pic>
      <xdr:nvPicPr>
        <xdr:cNvPr id="5" name="ピクチャ 13"/>
        <xdr:cNvPicPr preferRelativeResize="1">
          <a:picLocks noChangeAspect="1"/>
        </xdr:cNvPicPr>
      </xdr:nvPicPr>
      <xdr:blipFill>
        <a:blip r:embed="rId2"/>
        <a:stretch>
          <a:fillRect/>
        </a:stretch>
      </xdr:blipFill>
      <xdr:spPr>
        <a:xfrm>
          <a:off x="12487275" y="6705600"/>
          <a:ext cx="390525" cy="485775"/>
        </a:xfrm>
        <a:prstGeom prst="rect">
          <a:avLst/>
        </a:prstGeom>
        <a:noFill/>
        <a:ln w="1" cmpd="sng">
          <a:noFill/>
        </a:ln>
      </xdr:spPr>
    </xdr:pic>
    <xdr:clientData/>
  </xdr:twoCellAnchor>
  <xdr:twoCellAnchor editAs="oneCell">
    <xdr:from>
      <xdr:col>15</xdr:col>
      <xdr:colOff>0</xdr:colOff>
      <xdr:row>51</xdr:row>
      <xdr:rowOff>114300</xdr:rowOff>
    </xdr:from>
    <xdr:to>
      <xdr:col>16</xdr:col>
      <xdr:colOff>95250</xdr:colOff>
      <xdr:row>53</xdr:row>
      <xdr:rowOff>190500</xdr:rowOff>
    </xdr:to>
    <xdr:pic>
      <xdr:nvPicPr>
        <xdr:cNvPr id="6" name="ピクチャ 13"/>
        <xdr:cNvPicPr preferRelativeResize="1">
          <a:picLocks noChangeAspect="1"/>
        </xdr:cNvPicPr>
      </xdr:nvPicPr>
      <xdr:blipFill>
        <a:blip r:embed="rId2"/>
        <a:stretch>
          <a:fillRect/>
        </a:stretch>
      </xdr:blipFill>
      <xdr:spPr>
        <a:xfrm>
          <a:off x="12487275" y="10477500"/>
          <a:ext cx="390525" cy="476250"/>
        </a:xfrm>
        <a:prstGeom prst="rect">
          <a:avLst/>
        </a:prstGeom>
        <a:noFill/>
        <a:ln w="1" cmpd="sng">
          <a:noFill/>
        </a:ln>
      </xdr:spPr>
    </xdr:pic>
    <xdr:clientData/>
  </xdr:twoCellAnchor>
  <xdr:twoCellAnchor editAs="oneCell">
    <xdr:from>
      <xdr:col>15</xdr:col>
      <xdr:colOff>0</xdr:colOff>
      <xdr:row>66</xdr:row>
      <xdr:rowOff>114300</xdr:rowOff>
    </xdr:from>
    <xdr:to>
      <xdr:col>16</xdr:col>
      <xdr:colOff>95250</xdr:colOff>
      <xdr:row>68</xdr:row>
      <xdr:rowOff>190500</xdr:rowOff>
    </xdr:to>
    <xdr:pic>
      <xdr:nvPicPr>
        <xdr:cNvPr id="7" name="ピクチャ 13"/>
        <xdr:cNvPicPr preferRelativeResize="1">
          <a:picLocks noChangeAspect="1"/>
        </xdr:cNvPicPr>
      </xdr:nvPicPr>
      <xdr:blipFill>
        <a:blip r:embed="rId2"/>
        <a:stretch>
          <a:fillRect/>
        </a:stretch>
      </xdr:blipFill>
      <xdr:spPr>
        <a:xfrm>
          <a:off x="12487275" y="13477875"/>
          <a:ext cx="390525" cy="476250"/>
        </a:xfrm>
        <a:prstGeom prst="rect">
          <a:avLst/>
        </a:prstGeom>
        <a:noFill/>
        <a:ln w="1" cmpd="sng">
          <a:noFill/>
        </a:ln>
      </xdr:spPr>
    </xdr:pic>
    <xdr:clientData/>
  </xdr:twoCellAnchor>
  <xdr:twoCellAnchor editAs="oneCell">
    <xdr:from>
      <xdr:col>15</xdr:col>
      <xdr:colOff>0</xdr:colOff>
      <xdr:row>56</xdr:row>
      <xdr:rowOff>114300</xdr:rowOff>
    </xdr:from>
    <xdr:to>
      <xdr:col>16</xdr:col>
      <xdr:colOff>95250</xdr:colOff>
      <xdr:row>58</xdr:row>
      <xdr:rowOff>190500</xdr:rowOff>
    </xdr:to>
    <xdr:pic>
      <xdr:nvPicPr>
        <xdr:cNvPr id="8" name="ピクチャ 13"/>
        <xdr:cNvPicPr preferRelativeResize="1">
          <a:picLocks noChangeAspect="1"/>
        </xdr:cNvPicPr>
      </xdr:nvPicPr>
      <xdr:blipFill>
        <a:blip r:embed="rId2"/>
        <a:stretch>
          <a:fillRect/>
        </a:stretch>
      </xdr:blipFill>
      <xdr:spPr>
        <a:xfrm>
          <a:off x="12487275" y="11477625"/>
          <a:ext cx="390525" cy="476250"/>
        </a:xfrm>
        <a:prstGeom prst="rect">
          <a:avLst/>
        </a:prstGeom>
        <a:noFill/>
        <a:ln w="1" cmpd="sng">
          <a:noFill/>
        </a:ln>
      </xdr:spPr>
    </xdr:pic>
    <xdr:clientData/>
  </xdr:twoCellAnchor>
  <xdr:twoCellAnchor editAs="oneCell">
    <xdr:from>
      <xdr:col>23</xdr:col>
      <xdr:colOff>0</xdr:colOff>
      <xdr:row>19</xdr:row>
      <xdr:rowOff>114300</xdr:rowOff>
    </xdr:from>
    <xdr:to>
      <xdr:col>24</xdr:col>
      <xdr:colOff>95250</xdr:colOff>
      <xdr:row>21</xdr:row>
      <xdr:rowOff>190500</xdr:rowOff>
    </xdr:to>
    <xdr:pic>
      <xdr:nvPicPr>
        <xdr:cNvPr id="9" name="ピクチャ 13"/>
        <xdr:cNvPicPr preferRelativeResize="1">
          <a:picLocks noChangeAspect="1"/>
        </xdr:cNvPicPr>
      </xdr:nvPicPr>
      <xdr:blipFill>
        <a:blip r:embed="rId2"/>
        <a:stretch>
          <a:fillRect/>
        </a:stretch>
      </xdr:blipFill>
      <xdr:spPr>
        <a:xfrm>
          <a:off x="18754725" y="4076700"/>
          <a:ext cx="390525" cy="476250"/>
        </a:xfrm>
        <a:prstGeom prst="rect">
          <a:avLst/>
        </a:prstGeom>
        <a:noFill/>
        <a:ln w="1" cmpd="sng">
          <a:noFill/>
        </a:ln>
      </xdr:spPr>
    </xdr:pic>
    <xdr:clientData/>
  </xdr:twoCellAnchor>
  <xdr:twoCellAnchor editAs="oneCell">
    <xdr:from>
      <xdr:col>23</xdr:col>
      <xdr:colOff>0</xdr:colOff>
      <xdr:row>54</xdr:row>
      <xdr:rowOff>114300</xdr:rowOff>
    </xdr:from>
    <xdr:to>
      <xdr:col>24</xdr:col>
      <xdr:colOff>95250</xdr:colOff>
      <xdr:row>56</xdr:row>
      <xdr:rowOff>190500</xdr:rowOff>
    </xdr:to>
    <xdr:pic>
      <xdr:nvPicPr>
        <xdr:cNvPr id="10" name="ピクチャ 13"/>
        <xdr:cNvPicPr preferRelativeResize="1">
          <a:picLocks noChangeAspect="1"/>
        </xdr:cNvPicPr>
      </xdr:nvPicPr>
      <xdr:blipFill>
        <a:blip r:embed="rId2"/>
        <a:stretch>
          <a:fillRect/>
        </a:stretch>
      </xdr:blipFill>
      <xdr:spPr>
        <a:xfrm>
          <a:off x="18754725" y="11077575"/>
          <a:ext cx="390525" cy="476250"/>
        </a:xfrm>
        <a:prstGeom prst="rect">
          <a:avLst/>
        </a:prstGeom>
        <a:noFill/>
        <a:ln w="1" cmpd="sng">
          <a:noFill/>
        </a:ln>
      </xdr:spPr>
    </xdr:pic>
    <xdr:clientData/>
  </xdr:twoCellAnchor>
  <xdr:twoCellAnchor editAs="oneCell">
    <xdr:from>
      <xdr:col>23</xdr:col>
      <xdr:colOff>0</xdr:colOff>
      <xdr:row>56</xdr:row>
      <xdr:rowOff>114300</xdr:rowOff>
    </xdr:from>
    <xdr:to>
      <xdr:col>24</xdr:col>
      <xdr:colOff>95250</xdr:colOff>
      <xdr:row>58</xdr:row>
      <xdr:rowOff>190500</xdr:rowOff>
    </xdr:to>
    <xdr:pic>
      <xdr:nvPicPr>
        <xdr:cNvPr id="11" name="ピクチャ 13"/>
        <xdr:cNvPicPr preferRelativeResize="1">
          <a:picLocks noChangeAspect="1"/>
        </xdr:cNvPicPr>
      </xdr:nvPicPr>
      <xdr:blipFill>
        <a:blip r:embed="rId2"/>
        <a:stretch>
          <a:fillRect/>
        </a:stretch>
      </xdr:blipFill>
      <xdr:spPr>
        <a:xfrm>
          <a:off x="18754725" y="11477625"/>
          <a:ext cx="390525" cy="476250"/>
        </a:xfrm>
        <a:prstGeom prst="rect">
          <a:avLst/>
        </a:prstGeom>
        <a:noFill/>
        <a:ln w="1" cmpd="sng">
          <a:noFill/>
        </a:ln>
      </xdr:spPr>
    </xdr:pic>
    <xdr:clientData/>
  </xdr:twoCellAnchor>
  <xdr:twoCellAnchor editAs="oneCell">
    <xdr:from>
      <xdr:col>23</xdr:col>
      <xdr:colOff>0</xdr:colOff>
      <xdr:row>62</xdr:row>
      <xdr:rowOff>114300</xdr:rowOff>
    </xdr:from>
    <xdr:to>
      <xdr:col>24</xdr:col>
      <xdr:colOff>95250</xdr:colOff>
      <xdr:row>64</xdr:row>
      <xdr:rowOff>190500</xdr:rowOff>
    </xdr:to>
    <xdr:pic>
      <xdr:nvPicPr>
        <xdr:cNvPr id="12" name="ピクチャ 13"/>
        <xdr:cNvPicPr preferRelativeResize="1">
          <a:picLocks noChangeAspect="1"/>
        </xdr:cNvPicPr>
      </xdr:nvPicPr>
      <xdr:blipFill>
        <a:blip r:embed="rId2"/>
        <a:stretch>
          <a:fillRect/>
        </a:stretch>
      </xdr:blipFill>
      <xdr:spPr>
        <a:xfrm>
          <a:off x="18754725" y="12677775"/>
          <a:ext cx="390525" cy="476250"/>
        </a:xfrm>
        <a:prstGeom prst="rect">
          <a:avLst/>
        </a:prstGeom>
        <a:noFill/>
        <a:ln w="1" cmpd="sng">
          <a:noFill/>
        </a:ln>
      </xdr:spPr>
    </xdr:pic>
    <xdr:clientData/>
  </xdr:twoCellAnchor>
  <xdr:twoCellAnchor editAs="oneCell">
    <xdr:from>
      <xdr:col>23</xdr:col>
      <xdr:colOff>0</xdr:colOff>
      <xdr:row>64</xdr:row>
      <xdr:rowOff>114300</xdr:rowOff>
    </xdr:from>
    <xdr:to>
      <xdr:col>24</xdr:col>
      <xdr:colOff>95250</xdr:colOff>
      <xdr:row>66</xdr:row>
      <xdr:rowOff>190500</xdr:rowOff>
    </xdr:to>
    <xdr:pic>
      <xdr:nvPicPr>
        <xdr:cNvPr id="13" name="ピクチャ 13"/>
        <xdr:cNvPicPr preferRelativeResize="1">
          <a:picLocks noChangeAspect="1"/>
        </xdr:cNvPicPr>
      </xdr:nvPicPr>
      <xdr:blipFill>
        <a:blip r:embed="rId2"/>
        <a:stretch>
          <a:fillRect/>
        </a:stretch>
      </xdr:blipFill>
      <xdr:spPr>
        <a:xfrm>
          <a:off x="18754725" y="13077825"/>
          <a:ext cx="390525" cy="476250"/>
        </a:xfrm>
        <a:prstGeom prst="rect">
          <a:avLst/>
        </a:prstGeom>
        <a:noFill/>
        <a:ln w="1" cmpd="sng">
          <a:noFill/>
        </a:ln>
      </xdr:spPr>
    </xdr:pic>
    <xdr:clientData/>
  </xdr:twoCellAnchor>
  <xdr:twoCellAnchor editAs="oneCell">
    <xdr:from>
      <xdr:col>23</xdr:col>
      <xdr:colOff>0</xdr:colOff>
      <xdr:row>39</xdr:row>
      <xdr:rowOff>114300</xdr:rowOff>
    </xdr:from>
    <xdr:to>
      <xdr:col>24</xdr:col>
      <xdr:colOff>95250</xdr:colOff>
      <xdr:row>41</xdr:row>
      <xdr:rowOff>190500</xdr:rowOff>
    </xdr:to>
    <xdr:pic>
      <xdr:nvPicPr>
        <xdr:cNvPr id="14" name="ピクチャ 13"/>
        <xdr:cNvPicPr preferRelativeResize="1">
          <a:picLocks noChangeAspect="1"/>
        </xdr:cNvPicPr>
      </xdr:nvPicPr>
      <xdr:blipFill>
        <a:blip r:embed="rId2"/>
        <a:stretch>
          <a:fillRect/>
        </a:stretch>
      </xdr:blipFill>
      <xdr:spPr>
        <a:xfrm>
          <a:off x="18754725" y="8077200"/>
          <a:ext cx="390525" cy="476250"/>
        </a:xfrm>
        <a:prstGeom prst="rect">
          <a:avLst/>
        </a:prstGeom>
        <a:noFill/>
        <a:ln w="1" cmpd="sng">
          <a:noFill/>
        </a:ln>
      </xdr:spPr>
    </xdr:pic>
    <xdr:clientData/>
  </xdr:twoCellAnchor>
  <xdr:twoCellAnchor editAs="oneCell">
    <xdr:from>
      <xdr:col>23</xdr:col>
      <xdr:colOff>0</xdr:colOff>
      <xdr:row>28</xdr:row>
      <xdr:rowOff>114300</xdr:rowOff>
    </xdr:from>
    <xdr:to>
      <xdr:col>24</xdr:col>
      <xdr:colOff>95250</xdr:colOff>
      <xdr:row>30</xdr:row>
      <xdr:rowOff>190500</xdr:rowOff>
    </xdr:to>
    <xdr:pic>
      <xdr:nvPicPr>
        <xdr:cNvPr id="15" name="ピクチャ 13"/>
        <xdr:cNvPicPr preferRelativeResize="1">
          <a:picLocks noChangeAspect="1"/>
        </xdr:cNvPicPr>
      </xdr:nvPicPr>
      <xdr:blipFill>
        <a:blip r:embed="rId2"/>
        <a:stretch>
          <a:fillRect/>
        </a:stretch>
      </xdr:blipFill>
      <xdr:spPr>
        <a:xfrm>
          <a:off x="18754725" y="5876925"/>
          <a:ext cx="390525" cy="476250"/>
        </a:xfrm>
        <a:prstGeom prst="rect">
          <a:avLst/>
        </a:prstGeom>
        <a:noFill/>
        <a:ln w="1" cmpd="sng">
          <a:noFill/>
        </a:ln>
      </xdr:spPr>
    </xdr:pic>
    <xdr:clientData/>
  </xdr:twoCellAnchor>
  <xdr:twoCellAnchor editAs="oneCell">
    <xdr:from>
      <xdr:col>23</xdr:col>
      <xdr:colOff>0</xdr:colOff>
      <xdr:row>25</xdr:row>
      <xdr:rowOff>152400</xdr:rowOff>
    </xdr:from>
    <xdr:to>
      <xdr:col>24</xdr:col>
      <xdr:colOff>95250</xdr:colOff>
      <xdr:row>28</xdr:row>
      <xdr:rowOff>28575</xdr:rowOff>
    </xdr:to>
    <xdr:pic>
      <xdr:nvPicPr>
        <xdr:cNvPr id="16" name="ピクチャ 13"/>
        <xdr:cNvPicPr preferRelativeResize="1">
          <a:picLocks noChangeAspect="1"/>
        </xdr:cNvPicPr>
      </xdr:nvPicPr>
      <xdr:blipFill>
        <a:blip r:embed="rId2"/>
        <a:stretch>
          <a:fillRect/>
        </a:stretch>
      </xdr:blipFill>
      <xdr:spPr>
        <a:xfrm>
          <a:off x="18754725" y="5314950"/>
          <a:ext cx="390525" cy="476250"/>
        </a:xfrm>
        <a:prstGeom prst="rect">
          <a:avLst/>
        </a:prstGeom>
        <a:noFill/>
        <a:ln w="1" cmpd="sng">
          <a:noFill/>
        </a:ln>
      </xdr:spPr>
    </xdr:pic>
    <xdr:clientData/>
  </xdr:twoCellAnchor>
  <xdr:twoCellAnchor editAs="oneCell">
    <xdr:from>
      <xdr:col>23</xdr:col>
      <xdr:colOff>0</xdr:colOff>
      <xdr:row>15</xdr:row>
      <xdr:rowOff>114300</xdr:rowOff>
    </xdr:from>
    <xdr:to>
      <xdr:col>24</xdr:col>
      <xdr:colOff>95250</xdr:colOff>
      <xdr:row>17</xdr:row>
      <xdr:rowOff>190500</xdr:rowOff>
    </xdr:to>
    <xdr:pic>
      <xdr:nvPicPr>
        <xdr:cNvPr id="17" name="ピクチャ 13"/>
        <xdr:cNvPicPr preferRelativeResize="1">
          <a:picLocks noChangeAspect="1"/>
        </xdr:cNvPicPr>
      </xdr:nvPicPr>
      <xdr:blipFill>
        <a:blip r:embed="rId2"/>
        <a:stretch>
          <a:fillRect/>
        </a:stretch>
      </xdr:blipFill>
      <xdr:spPr>
        <a:xfrm>
          <a:off x="18754725" y="3276600"/>
          <a:ext cx="390525" cy="476250"/>
        </a:xfrm>
        <a:prstGeom prst="rect">
          <a:avLst/>
        </a:prstGeom>
        <a:noFill/>
        <a:ln w="1" cmpd="sng">
          <a:noFill/>
        </a:ln>
      </xdr:spPr>
    </xdr:pic>
    <xdr:clientData/>
  </xdr:twoCellAnchor>
  <xdr:twoCellAnchor editAs="oneCell">
    <xdr:from>
      <xdr:col>23</xdr:col>
      <xdr:colOff>0</xdr:colOff>
      <xdr:row>17</xdr:row>
      <xdr:rowOff>114300</xdr:rowOff>
    </xdr:from>
    <xdr:to>
      <xdr:col>24</xdr:col>
      <xdr:colOff>95250</xdr:colOff>
      <xdr:row>19</xdr:row>
      <xdr:rowOff>190500</xdr:rowOff>
    </xdr:to>
    <xdr:pic>
      <xdr:nvPicPr>
        <xdr:cNvPr id="18" name="ピクチャ 13"/>
        <xdr:cNvPicPr preferRelativeResize="1">
          <a:picLocks noChangeAspect="1"/>
        </xdr:cNvPicPr>
      </xdr:nvPicPr>
      <xdr:blipFill>
        <a:blip r:embed="rId2"/>
        <a:stretch>
          <a:fillRect/>
        </a:stretch>
      </xdr:blipFill>
      <xdr:spPr>
        <a:xfrm>
          <a:off x="18754725" y="3676650"/>
          <a:ext cx="390525" cy="476250"/>
        </a:xfrm>
        <a:prstGeom prst="rect">
          <a:avLst/>
        </a:prstGeom>
        <a:noFill/>
        <a:ln w="1" cmpd="sng">
          <a:noFill/>
        </a:ln>
      </xdr:spPr>
    </xdr:pic>
    <xdr:clientData/>
  </xdr:twoCellAnchor>
  <xdr:twoCellAnchor editAs="oneCell">
    <xdr:from>
      <xdr:col>23</xdr:col>
      <xdr:colOff>0</xdr:colOff>
      <xdr:row>47</xdr:row>
      <xdr:rowOff>28575</xdr:rowOff>
    </xdr:from>
    <xdr:to>
      <xdr:col>24</xdr:col>
      <xdr:colOff>95250</xdr:colOff>
      <xdr:row>51</xdr:row>
      <xdr:rowOff>28575</xdr:rowOff>
    </xdr:to>
    <xdr:pic>
      <xdr:nvPicPr>
        <xdr:cNvPr id="19" name="ピクチャ 13"/>
        <xdr:cNvPicPr preferRelativeResize="1">
          <a:picLocks noChangeAspect="1"/>
        </xdr:cNvPicPr>
      </xdr:nvPicPr>
      <xdr:blipFill>
        <a:blip r:embed="rId2"/>
        <a:stretch>
          <a:fillRect/>
        </a:stretch>
      </xdr:blipFill>
      <xdr:spPr>
        <a:xfrm>
          <a:off x="18754725" y="9591675"/>
          <a:ext cx="390525" cy="800100"/>
        </a:xfrm>
        <a:prstGeom prst="rect">
          <a:avLst/>
        </a:prstGeom>
        <a:noFill/>
        <a:ln w="1" cmpd="sng">
          <a:noFill/>
        </a:ln>
      </xdr:spPr>
    </xdr:pic>
    <xdr:clientData/>
  </xdr:twoCellAnchor>
  <xdr:twoCellAnchor editAs="oneCell">
    <xdr:from>
      <xdr:col>14</xdr:col>
      <xdr:colOff>1085850</xdr:colOff>
      <xdr:row>39</xdr:row>
      <xdr:rowOff>0</xdr:rowOff>
    </xdr:from>
    <xdr:to>
      <xdr:col>16</xdr:col>
      <xdr:colOff>85725</xdr:colOff>
      <xdr:row>43</xdr:row>
      <xdr:rowOff>38100</xdr:rowOff>
    </xdr:to>
    <xdr:pic>
      <xdr:nvPicPr>
        <xdr:cNvPr id="20" name="ピクチャ 13"/>
        <xdr:cNvPicPr preferRelativeResize="1">
          <a:picLocks noChangeAspect="1"/>
        </xdr:cNvPicPr>
      </xdr:nvPicPr>
      <xdr:blipFill>
        <a:blip r:embed="rId2"/>
        <a:stretch>
          <a:fillRect/>
        </a:stretch>
      </xdr:blipFill>
      <xdr:spPr>
        <a:xfrm>
          <a:off x="12477750" y="7962900"/>
          <a:ext cx="390525" cy="838200"/>
        </a:xfrm>
        <a:prstGeom prst="rect">
          <a:avLst/>
        </a:prstGeom>
        <a:noFill/>
        <a:ln w="1" cmpd="sng">
          <a:noFill/>
        </a:ln>
      </xdr:spPr>
    </xdr:pic>
    <xdr:clientData/>
  </xdr:twoCellAnchor>
  <xdr:twoCellAnchor editAs="oneCell">
    <xdr:from>
      <xdr:col>15</xdr:col>
      <xdr:colOff>0</xdr:colOff>
      <xdr:row>25</xdr:row>
      <xdr:rowOff>114300</xdr:rowOff>
    </xdr:from>
    <xdr:to>
      <xdr:col>16</xdr:col>
      <xdr:colOff>95250</xdr:colOff>
      <xdr:row>28</xdr:row>
      <xdr:rowOff>0</xdr:rowOff>
    </xdr:to>
    <xdr:pic>
      <xdr:nvPicPr>
        <xdr:cNvPr id="21" name="ピクチャ 13"/>
        <xdr:cNvPicPr preferRelativeResize="1">
          <a:picLocks noChangeAspect="1"/>
        </xdr:cNvPicPr>
      </xdr:nvPicPr>
      <xdr:blipFill>
        <a:blip r:embed="rId2"/>
        <a:stretch>
          <a:fillRect/>
        </a:stretch>
      </xdr:blipFill>
      <xdr:spPr>
        <a:xfrm>
          <a:off x="12487275" y="5276850"/>
          <a:ext cx="390525" cy="485775"/>
        </a:xfrm>
        <a:prstGeom prst="rect">
          <a:avLst/>
        </a:prstGeom>
        <a:noFill/>
        <a:ln w="1" cmpd="sng">
          <a:noFill/>
        </a:ln>
      </xdr:spPr>
    </xdr:pic>
    <xdr:clientData/>
  </xdr:twoCellAnchor>
  <xdr:twoCellAnchor editAs="oneCell">
    <xdr:from>
      <xdr:col>15</xdr:col>
      <xdr:colOff>0</xdr:colOff>
      <xdr:row>28</xdr:row>
      <xdr:rowOff>142875</xdr:rowOff>
    </xdr:from>
    <xdr:to>
      <xdr:col>16</xdr:col>
      <xdr:colOff>95250</xdr:colOff>
      <xdr:row>31</xdr:row>
      <xdr:rowOff>28575</xdr:rowOff>
    </xdr:to>
    <xdr:pic>
      <xdr:nvPicPr>
        <xdr:cNvPr id="22" name="ピクチャ 13"/>
        <xdr:cNvPicPr preferRelativeResize="1">
          <a:picLocks noChangeAspect="1"/>
        </xdr:cNvPicPr>
      </xdr:nvPicPr>
      <xdr:blipFill>
        <a:blip r:embed="rId2"/>
        <a:stretch>
          <a:fillRect/>
        </a:stretch>
      </xdr:blipFill>
      <xdr:spPr>
        <a:xfrm>
          <a:off x="12487275" y="5905500"/>
          <a:ext cx="390525" cy="485775"/>
        </a:xfrm>
        <a:prstGeom prst="rect">
          <a:avLst/>
        </a:prstGeom>
        <a:noFill/>
        <a:ln w="1" cmpd="sng">
          <a:noFill/>
        </a:ln>
      </xdr:spPr>
    </xdr:pic>
    <xdr:clientData/>
  </xdr:twoCellAnchor>
  <xdr:twoCellAnchor editAs="oneCell">
    <xdr:from>
      <xdr:col>15</xdr:col>
      <xdr:colOff>0</xdr:colOff>
      <xdr:row>37</xdr:row>
      <xdr:rowOff>142875</xdr:rowOff>
    </xdr:from>
    <xdr:to>
      <xdr:col>16</xdr:col>
      <xdr:colOff>95250</xdr:colOff>
      <xdr:row>40</xdr:row>
      <xdr:rowOff>28575</xdr:rowOff>
    </xdr:to>
    <xdr:pic>
      <xdr:nvPicPr>
        <xdr:cNvPr id="23" name="ピクチャ 13"/>
        <xdr:cNvPicPr preferRelativeResize="1">
          <a:picLocks noChangeAspect="1"/>
        </xdr:cNvPicPr>
      </xdr:nvPicPr>
      <xdr:blipFill>
        <a:blip r:embed="rId2"/>
        <a:stretch>
          <a:fillRect/>
        </a:stretch>
      </xdr:blipFill>
      <xdr:spPr>
        <a:xfrm>
          <a:off x="12487275" y="7705725"/>
          <a:ext cx="390525" cy="4857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80"/>
  <sheetViews>
    <sheetView showGridLines="0" zoomScale="75" zoomScaleNormal="75" zoomScalePageLayoutView="0" workbookViewId="0" topLeftCell="A1">
      <selection activeCell="A1" sqref="A1"/>
    </sheetView>
  </sheetViews>
  <sheetFormatPr defaultColWidth="10.796875" defaultRowHeight="14.25"/>
  <cols>
    <col min="1" max="1" width="3.09765625" style="1" customWidth="1"/>
    <col min="2" max="2" width="15.69921875" style="1" customWidth="1"/>
    <col min="3" max="3" width="0.4921875" style="1" customWidth="1"/>
    <col min="4" max="7" width="11.5" style="1" customWidth="1"/>
    <col min="8" max="8" width="0.4921875" style="1" customWidth="1"/>
    <col min="9" max="9" width="3.09765625" style="1" customWidth="1"/>
    <col min="10" max="10" width="15.69921875" style="1" customWidth="1"/>
    <col min="11" max="11" width="0.4921875" style="1" customWidth="1"/>
    <col min="12" max="15" width="11.5" style="1" customWidth="1"/>
    <col min="16" max="16384" width="10.69921875" style="1" customWidth="1"/>
  </cols>
  <sheetData>
    <row r="1" spans="1:12" s="2" customFormat="1" ht="21.75" customHeight="1">
      <c r="A1" s="207" t="s">
        <v>349</v>
      </c>
      <c r="B1" s="20"/>
      <c r="C1" s="52"/>
      <c r="D1" s="20"/>
      <c r="E1" s="21" t="s">
        <v>329</v>
      </c>
      <c r="F1" s="22"/>
      <c r="G1" s="22"/>
      <c r="H1" s="22"/>
      <c r="I1" s="22"/>
      <c r="J1" s="22"/>
      <c r="K1" s="22"/>
      <c r="L1" s="22"/>
    </row>
    <row r="2" spans="4:5" ht="24" customHeight="1">
      <c r="D2" s="53"/>
      <c r="E2" s="18"/>
    </row>
    <row r="3" spans="1:3" s="29" customFormat="1" ht="12" customHeight="1">
      <c r="A3" s="7" t="s">
        <v>57</v>
      </c>
      <c r="B3" s="28"/>
      <c r="C3" s="7"/>
    </row>
    <row r="4" spans="1:3" s="29" customFormat="1" ht="12" customHeight="1">
      <c r="A4" s="7" t="s">
        <v>0</v>
      </c>
      <c r="B4" s="28"/>
      <c r="C4" s="7"/>
    </row>
    <row r="5" spans="1:3" s="29" customFormat="1" ht="12" customHeight="1">
      <c r="A5" s="7" t="s">
        <v>1</v>
      </c>
      <c r="B5" s="28"/>
      <c r="C5" s="7"/>
    </row>
    <row r="6" spans="1:3" s="29" customFormat="1" ht="12" customHeight="1">
      <c r="A6" s="7" t="s">
        <v>58</v>
      </c>
      <c r="B6" s="28"/>
      <c r="C6" s="7"/>
    </row>
    <row r="7" spans="1:12" s="29" customFormat="1" ht="15" customHeight="1" thickBot="1">
      <c r="A7" s="8" t="s">
        <v>59</v>
      </c>
      <c r="B7" s="30"/>
      <c r="C7" s="8"/>
      <c r="H7" s="31"/>
      <c r="I7" s="31"/>
      <c r="J7" s="31"/>
      <c r="K7" s="31"/>
      <c r="L7" s="31"/>
    </row>
    <row r="8" spans="1:15" s="2" customFormat="1" ht="24" customHeight="1">
      <c r="A8" s="238" t="s">
        <v>322</v>
      </c>
      <c r="B8" s="238"/>
      <c r="C8" s="26"/>
      <c r="D8" s="10" t="s">
        <v>320</v>
      </c>
      <c r="E8" s="11"/>
      <c r="F8" s="10" t="s">
        <v>321</v>
      </c>
      <c r="G8" s="11"/>
      <c r="H8" s="24"/>
      <c r="I8" s="238" t="s">
        <v>322</v>
      </c>
      <c r="J8" s="238"/>
      <c r="K8" s="26"/>
      <c r="L8" s="10" t="s">
        <v>320</v>
      </c>
      <c r="M8" s="11"/>
      <c r="N8" s="10" t="s">
        <v>321</v>
      </c>
      <c r="O8" s="12"/>
    </row>
    <row r="9" spans="1:15" s="2" customFormat="1" ht="24" customHeight="1">
      <c r="A9" s="239"/>
      <c r="B9" s="239"/>
      <c r="C9" s="25"/>
      <c r="D9" s="13" t="s">
        <v>2</v>
      </c>
      <c r="E9" s="14" t="s">
        <v>3</v>
      </c>
      <c r="F9" s="13" t="s">
        <v>2</v>
      </c>
      <c r="G9" s="14" t="s">
        <v>3</v>
      </c>
      <c r="H9" s="27"/>
      <c r="I9" s="239"/>
      <c r="J9" s="239"/>
      <c r="K9" s="25"/>
      <c r="L9" s="13" t="s">
        <v>2</v>
      </c>
      <c r="M9" s="15" t="s">
        <v>3</v>
      </c>
      <c r="N9" s="16" t="s">
        <v>2</v>
      </c>
      <c r="O9" s="17" t="s">
        <v>3</v>
      </c>
    </row>
    <row r="10" spans="1:15" ht="14.25">
      <c r="A10" s="2"/>
      <c r="B10" s="54"/>
      <c r="C10" s="55"/>
      <c r="D10" s="56" t="s">
        <v>4</v>
      </c>
      <c r="E10" s="57"/>
      <c r="F10" s="57"/>
      <c r="G10" s="55"/>
      <c r="H10" s="54"/>
      <c r="I10" s="54"/>
      <c r="J10" s="54"/>
      <c r="K10" s="55"/>
      <c r="L10" s="56" t="s">
        <v>4</v>
      </c>
      <c r="M10" s="57"/>
      <c r="N10" s="57"/>
      <c r="O10" s="57"/>
    </row>
    <row r="11" spans="1:15" ht="15.75" customHeight="1">
      <c r="A11" s="58" t="s">
        <v>5</v>
      </c>
      <c r="B11" s="92"/>
      <c r="C11" s="111"/>
      <c r="D11" s="91"/>
      <c r="E11" s="91"/>
      <c r="F11" s="91"/>
      <c r="G11" s="89"/>
      <c r="H11" s="62"/>
      <c r="I11" s="62"/>
      <c r="J11" s="63" t="s">
        <v>6</v>
      </c>
      <c r="K11" s="64"/>
      <c r="L11" s="4">
        <v>23947</v>
      </c>
      <c r="M11" s="4">
        <v>10938</v>
      </c>
      <c r="N11" s="4">
        <v>23844</v>
      </c>
      <c r="O11" s="4">
        <v>10945</v>
      </c>
    </row>
    <row r="12" spans="1:15" ht="15.75" customHeight="1">
      <c r="A12" s="2"/>
      <c r="B12" s="65" t="s">
        <v>331</v>
      </c>
      <c r="C12" s="66"/>
      <c r="D12" s="67">
        <v>1088531</v>
      </c>
      <c r="E12" s="67">
        <v>586137</v>
      </c>
      <c r="F12" s="67">
        <v>1113324</v>
      </c>
      <c r="G12" s="68">
        <v>599564</v>
      </c>
      <c r="H12" s="69"/>
      <c r="I12" s="62"/>
      <c r="J12" s="63" t="s">
        <v>7</v>
      </c>
      <c r="K12" s="64"/>
      <c r="L12" s="4">
        <v>16594</v>
      </c>
      <c r="M12" s="4">
        <v>6859</v>
      </c>
      <c r="N12" s="4">
        <v>16199</v>
      </c>
      <c r="O12" s="4">
        <v>6563</v>
      </c>
    </row>
    <row r="13" spans="1:15" ht="15.75" customHeight="1">
      <c r="A13" s="2"/>
      <c r="B13" s="70" t="s">
        <v>332</v>
      </c>
      <c r="C13" s="71"/>
      <c r="D13" s="67">
        <v>1112097</v>
      </c>
      <c r="E13" s="67">
        <v>592914</v>
      </c>
      <c r="F13" s="67">
        <v>1119751</v>
      </c>
      <c r="G13" s="68">
        <v>588581</v>
      </c>
      <c r="H13" s="62"/>
      <c r="I13" s="62"/>
      <c r="J13" s="63" t="s">
        <v>8</v>
      </c>
      <c r="K13" s="64"/>
      <c r="L13" s="4">
        <v>26241</v>
      </c>
      <c r="M13" s="4">
        <v>10620</v>
      </c>
      <c r="N13" s="4">
        <v>26374</v>
      </c>
      <c r="O13" s="4">
        <v>10533</v>
      </c>
    </row>
    <row r="14" spans="1:15" ht="15.75" customHeight="1">
      <c r="A14" s="2"/>
      <c r="B14" s="70" t="s">
        <v>324</v>
      </c>
      <c r="C14" s="72"/>
      <c r="D14" s="88">
        <v>1086583</v>
      </c>
      <c r="E14" s="88">
        <v>571683</v>
      </c>
      <c r="F14" s="88">
        <v>1094266</v>
      </c>
      <c r="G14" s="122">
        <v>572545</v>
      </c>
      <c r="H14" s="69"/>
      <c r="I14" s="62"/>
      <c r="J14" s="73"/>
      <c r="K14" s="64"/>
      <c r="L14" s="74"/>
      <c r="M14" s="74"/>
      <c r="N14" s="74"/>
      <c r="O14" s="74"/>
    </row>
    <row r="15" spans="1:15" ht="15.75" customHeight="1">
      <c r="A15" s="2"/>
      <c r="B15" s="70" t="s">
        <v>333</v>
      </c>
      <c r="C15" s="75"/>
      <c r="D15" s="88">
        <v>1099938</v>
      </c>
      <c r="E15" s="88">
        <v>517840</v>
      </c>
      <c r="F15" s="88">
        <v>1105111</v>
      </c>
      <c r="G15" s="122">
        <v>512251</v>
      </c>
      <c r="H15" s="125"/>
      <c r="I15" s="145" t="s">
        <v>9</v>
      </c>
      <c r="J15" s="145"/>
      <c r="K15" s="146"/>
      <c r="L15" s="78">
        <f>SUM(L16:L20)</f>
        <v>36242</v>
      </c>
      <c r="M15" s="78">
        <f>SUM(M16:M20)</f>
        <v>14546</v>
      </c>
      <c r="N15" s="78">
        <f>SUM(N16:N20)</f>
        <v>36242</v>
      </c>
      <c r="O15" s="78">
        <f>SUM(O16:O20)</f>
        <v>14546</v>
      </c>
    </row>
    <row r="16" spans="1:15" ht="15.75" customHeight="1">
      <c r="A16" s="2"/>
      <c r="B16" s="79"/>
      <c r="C16" s="55"/>
      <c r="D16" s="97"/>
      <c r="E16" s="97"/>
      <c r="F16" s="97"/>
      <c r="G16" s="98"/>
      <c r="H16" s="102"/>
      <c r="I16" s="102"/>
      <c r="J16" s="147" t="s">
        <v>6</v>
      </c>
      <c r="K16" s="148"/>
      <c r="L16" s="95">
        <v>1351</v>
      </c>
      <c r="M16" s="95">
        <v>516</v>
      </c>
      <c r="N16" s="95">
        <v>1160</v>
      </c>
      <c r="O16" s="95">
        <v>388</v>
      </c>
    </row>
    <row r="17" spans="1:15" ht="15.75" customHeight="1">
      <c r="A17" s="80"/>
      <c r="B17" s="81" t="s">
        <v>334</v>
      </c>
      <c r="C17" s="82"/>
      <c r="D17" s="78">
        <f>D19+D38+D52+D59+L15</f>
        <v>1081298</v>
      </c>
      <c r="E17" s="78">
        <f>E19+E38+E52+E59+M15</f>
        <v>488240</v>
      </c>
      <c r="F17" s="78">
        <f>F19+F38+F52+F59+N15</f>
        <v>1096781</v>
      </c>
      <c r="G17" s="209">
        <f>G19+G38+G52+G59+O15</f>
        <v>483645</v>
      </c>
      <c r="H17" s="125"/>
      <c r="I17" s="102"/>
      <c r="J17" s="147" t="s">
        <v>10</v>
      </c>
      <c r="K17" s="148"/>
      <c r="L17" s="95">
        <v>16199</v>
      </c>
      <c r="M17" s="95">
        <v>6563</v>
      </c>
      <c r="N17" s="95">
        <v>16594</v>
      </c>
      <c r="O17" s="95">
        <v>6859</v>
      </c>
    </row>
    <row r="18" spans="1:15" ht="15.75" customHeight="1">
      <c r="A18" s="2"/>
      <c r="B18" s="54"/>
      <c r="C18" s="55"/>
      <c r="D18" s="97"/>
      <c r="E18" s="97"/>
      <c r="F18" s="97"/>
      <c r="G18" s="98"/>
      <c r="H18" s="102"/>
      <c r="I18" s="102"/>
      <c r="J18" s="147" t="s">
        <v>11</v>
      </c>
      <c r="K18" s="148"/>
      <c r="L18" s="95">
        <v>5772</v>
      </c>
      <c r="M18" s="95">
        <v>2496</v>
      </c>
      <c r="N18" s="95">
        <v>5632</v>
      </c>
      <c r="O18" s="95">
        <v>2392</v>
      </c>
    </row>
    <row r="19" spans="1:15" ht="15.75" customHeight="1">
      <c r="A19" s="83" t="s">
        <v>12</v>
      </c>
      <c r="B19" s="84"/>
      <c r="C19" s="82"/>
      <c r="D19" s="78">
        <f>SUM(D20:D36)</f>
        <v>395550</v>
      </c>
      <c r="E19" s="78">
        <f>SUM(E20:E36)</f>
        <v>177877</v>
      </c>
      <c r="F19" s="78">
        <f>SUM(F20:F36)</f>
        <v>394698</v>
      </c>
      <c r="G19" s="209">
        <f>SUM(G20:G36)</f>
        <v>179450</v>
      </c>
      <c r="H19" s="125"/>
      <c r="I19" s="102"/>
      <c r="J19" s="147" t="s">
        <v>13</v>
      </c>
      <c r="K19" s="148"/>
      <c r="L19" s="95">
        <v>4224</v>
      </c>
      <c r="M19" s="95">
        <v>1824</v>
      </c>
      <c r="N19" s="95">
        <v>4195</v>
      </c>
      <c r="O19" s="95">
        <v>1807</v>
      </c>
    </row>
    <row r="20" spans="1:15" ht="15.75" customHeight="1">
      <c r="A20" s="2"/>
      <c r="B20" s="65" t="s">
        <v>14</v>
      </c>
      <c r="C20" s="85"/>
      <c r="D20" s="95">
        <v>72370</v>
      </c>
      <c r="E20" s="95">
        <v>26498</v>
      </c>
      <c r="F20" s="95">
        <v>67887</v>
      </c>
      <c r="G20" s="96">
        <v>25419</v>
      </c>
      <c r="H20" s="102"/>
      <c r="I20" s="102"/>
      <c r="J20" s="147" t="s">
        <v>15</v>
      </c>
      <c r="K20" s="148"/>
      <c r="L20" s="95">
        <v>8696</v>
      </c>
      <c r="M20" s="95">
        <v>3147</v>
      </c>
      <c r="N20" s="95">
        <v>8661</v>
      </c>
      <c r="O20" s="95">
        <v>3100</v>
      </c>
    </row>
    <row r="21" spans="1:15" ht="15.75" customHeight="1">
      <c r="A21" s="2"/>
      <c r="B21" s="65" t="s">
        <v>16</v>
      </c>
      <c r="C21" s="85"/>
      <c r="D21" s="95">
        <v>13496</v>
      </c>
      <c r="E21" s="95">
        <v>5722</v>
      </c>
      <c r="F21" s="95">
        <v>14304</v>
      </c>
      <c r="G21" s="96">
        <v>5919</v>
      </c>
      <c r="H21" s="102"/>
      <c r="I21" s="102"/>
      <c r="J21" s="102"/>
      <c r="K21" s="124"/>
      <c r="L21" s="93"/>
      <c r="M21" s="93"/>
      <c r="N21" s="93"/>
      <c r="O21" s="93"/>
    </row>
    <row r="22" spans="1:15" ht="15.75" customHeight="1">
      <c r="A22" s="2"/>
      <c r="B22" s="65" t="s">
        <v>17</v>
      </c>
      <c r="C22" s="55"/>
      <c r="D22" s="95">
        <v>51984</v>
      </c>
      <c r="E22" s="95">
        <v>23164</v>
      </c>
      <c r="F22" s="95">
        <v>50631</v>
      </c>
      <c r="G22" s="96">
        <v>22405</v>
      </c>
      <c r="H22" s="125"/>
      <c r="I22" s="125" t="s">
        <v>60</v>
      </c>
      <c r="J22" s="125"/>
      <c r="K22" s="149"/>
      <c r="L22" s="90"/>
      <c r="M22" s="90"/>
      <c r="N22" s="90"/>
      <c r="O22" s="90"/>
    </row>
    <row r="23" spans="1:15" ht="15.75" customHeight="1">
      <c r="A23" s="2"/>
      <c r="B23" s="65" t="s">
        <v>18</v>
      </c>
      <c r="C23" s="85"/>
      <c r="D23" s="95">
        <v>19161</v>
      </c>
      <c r="E23" s="95">
        <v>7319</v>
      </c>
      <c r="F23" s="95">
        <v>21934</v>
      </c>
      <c r="G23" s="96">
        <v>9313</v>
      </c>
      <c r="H23" s="102"/>
      <c r="I23" s="102"/>
      <c r="J23" s="147" t="s">
        <v>331</v>
      </c>
      <c r="K23" s="150"/>
      <c r="L23" s="88">
        <v>561118</v>
      </c>
      <c r="M23" s="88">
        <v>314338</v>
      </c>
      <c r="N23" s="88">
        <v>561058</v>
      </c>
      <c r="O23" s="88">
        <v>314132</v>
      </c>
    </row>
    <row r="24" spans="1:15" ht="15.75" customHeight="1">
      <c r="A24" s="2"/>
      <c r="B24" s="65" t="s">
        <v>19</v>
      </c>
      <c r="C24" s="85"/>
      <c r="D24" s="95">
        <v>2250</v>
      </c>
      <c r="E24" s="95">
        <v>1078</v>
      </c>
      <c r="F24" s="95">
        <v>2183</v>
      </c>
      <c r="G24" s="96">
        <v>1036</v>
      </c>
      <c r="H24" s="102"/>
      <c r="I24" s="102"/>
      <c r="J24" s="151" t="s">
        <v>335</v>
      </c>
      <c r="K24" s="150"/>
      <c r="L24" s="93">
        <v>564016</v>
      </c>
      <c r="M24" s="93">
        <v>298530</v>
      </c>
      <c r="N24" s="93">
        <v>563899</v>
      </c>
      <c r="O24" s="93">
        <v>298517</v>
      </c>
    </row>
    <row r="25" spans="1:15" ht="15.75" customHeight="1">
      <c r="A25" s="2"/>
      <c r="B25" s="65" t="s">
        <v>20</v>
      </c>
      <c r="C25" s="85"/>
      <c r="D25" s="95">
        <v>11471</v>
      </c>
      <c r="E25" s="95">
        <v>4789</v>
      </c>
      <c r="F25" s="95">
        <v>11496</v>
      </c>
      <c r="G25" s="96">
        <v>4624</v>
      </c>
      <c r="H25" s="102"/>
      <c r="I25" s="102"/>
      <c r="J25" s="151" t="s">
        <v>325</v>
      </c>
      <c r="K25" s="152"/>
      <c r="L25" s="93">
        <v>547384</v>
      </c>
      <c r="M25" s="93">
        <v>279336</v>
      </c>
      <c r="N25" s="93">
        <v>547502</v>
      </c>
      <c r="O25" s="93">
        <v>279556</v>
      </c>
    </row>
    <row r="26" spans="1:15" ht="15.75" customHeight="1">
      <c r="A26" s="2"/>
      <c r="B26" s="65" t="s">
        <v>21</v>
      </c>
      <c r="C26" s="85"/>
      <c r="D26" s="95">
        <v>64428</v>
      </c>
      <c r="E26" s="95">
        <v>30796</v>
      </c>
      <c r="F26" s="95">
        <v>62130</v>
      </c>
      <c r="G26" s="96">
        <v>36115</v>
      </c>
      <c r="H26" s="102"/>
      <c r="I26" s="102"/>
      <c r="J26" s="151" t="s">
        <v>336</v>
      </c>
      <c r="K26" s="153"/>
      <c r="L26" s="93">
        <v>543145</v>
      </c>
      <c r="M26" s="93">
        <v>272205</v>
      </c>
      <c r="N26" s="93">
        <v>542919</v>
      </c>
      <c r="O26" s="93">
        <v>271968</v>
      </c>
    </row>
    <row r="27" spans="1:15" ht="15.75" customHeight="1">
      <c r="A27" s="2"/>
      <c r="B27" s="65" t="s">
        <v>22</v>
      </c>
      <c r="C27" s="85"/>
      <c r="D27" s="95">
        <v>25861</v>
      </c>
      <c r="E27" s="95">
        <v>12970</v>
      </c>
      <c r="F27" s="95">
        <v>26641</v>
      </c>
      <c r="G27" s="96">
        <v>12242</v>
      </c>
      <c r="H27" s="102"/>
      <c r="I27" s="102"/>
      <c r="J27" s="154"/>
      <c r="K27" s="155"/>
      <c r="L27" s="93"/>
      <c r="M27" s="93"/>
      <c r="N27" s="93"/>
      <c r="O27" s="93"/>
    </row>
    <row r="28" spans="1:15" ht="15.75" customHeight="1">
      <c r="A28" s="2"/>
      <c r="B28" s="65" t="s">
        <v>23</v>
      </c>
      <c r="C28" s="85"/>
      <c r="D28" s="95">
        <v>8687</v>
      </c>
      <c r="E28" s="95">
        <v>4845</v>
      </c>
      <c r="F28" s="95">
        <v>9366</v>
      </c>
      <c r="G28" s="96">
        <v>5290</v>
      </c>
      <c r="H28" s="102"/>
      <c r="I28" s="125"/>
      <c r="J28" s="156" t="s">
        <v>337</v>
      </c>
      <c r="K28" s="134"/>
      <c r="L28" s="78">
        <f>L30+L36+L62</f>
        <v>540864</v>
      </c>
      <c r="M28" s="78">
        <f>M30+M36+M62</f>
        <v>261230</v>
      </c>
      <c r="N28" s="78">
        <f>N30+N36+N62</f>
        <v>540686</v>
      </c>
      <c r="O28" s="78">
        <f>O30+O36+O62</f>
        <v>261100</v>
      </c>
    </row>
    <row r="29" spans="1:15" ht="15.75" customHeight="1">
      <c r="A29" s="2"/>
      <c r="B29" s="65" t="s">
        <v>24</v>
      </c>
      <c r="C29" s="85"/>
      <c r="D29" s="95">
        <v>10402</v>
      </c>
      <c r="E29" s="95">
        <v>5737</v>
      </c>
      <c r="F29" s="95">
        <v>10680</v>
      </c>
      <c r="G29" s="96">
        <v>5533</v>
      </c>
      <c r="H29" s="136"/>
      <c r="I29" s="157"/>
      <c r="J29" s="158"/>
      <c r="K29" s="148"/>
      <c r="L29" s="88"/>
      <c r="M29" s="88"/>
      <c r="N29" s="88"/>
      <c r="O29" s="88"/>
    </row>
    <row r="30" spans="1:15" ht="15.75" customHeight="1">
      <c r="A30" s="2"/>
      <c r="B30" s="65" t="s">
        <v>25</v>
      </c>
      <c r="C30" s="85"/>
      <c r="D30" s="95">
        <v>20186</v>
      </c>
      <c r="E30" s="95">
        <v>9339</v>
      </c>
      <c r="F30" s="95">
        <v>20706</v>
      </c>
      <c r="G30" s="96">
        <v>8847</v>
      </c>
      <c r="H30" s="102"/>
      <c r="I30" s="125" t="s">
        <v>354</v>
      </c>
      <c r="J30" s="159"/>
      <c r="K30" s="146"/>
      <c r="L30" s="78">
        <f>SUM(L31:L34)</f>
        <v>11973</v>
      </c>
      <c r="M30" s="78">
        <f>SUM(M31:M34)</f>
        <v>3539</v>
      </c>
      <c r="N30" s="78">
        <f>SUM(N31:N34)</f>
        <v>13645</v>
      </c>
      <c r="O30" s="78">
        <f>SUM(O31:O34)</f>
        <v>4376</v>
      </c>
    </row>
    <row r="31" spans="1:15" ht="15.75" customHeight="1">
      <c r="A31" s="2"/>
      <c r="B31" s="65" t="s">
        <v>26</v>
      </c>
      <c r="C31" s="85"/>
      <c r="D31" s="95">
        <v>32443</v>
      </c>
      <c r="E31" s="95">
        <v>15889</v>
      </c>
      <c r="F31" s="95">
        <v>33153</v>
      </c>
      <c r="G31" s="96">
        <v>14786</v>
      </c>
      <c r="H31" s="102"/>
      <c r="I31" s="102"/>
      <c r="J31" s="147" t="s">
        <v>350</v>
      </c>
      <c r="K31" s="148"/>
      <c r="L31" s="93">
        <v>3794</v>
      </c>
      <c r="M31" s="93">
        <v>830</v>
      </c>
      <c r="N31" s="93">
        <v>4210</v>
      </c>
      <c r="O31" s="93">
        <v>993</v>
      </c>
    </row>
    <row r="32" spans="1:15" ht="15.75" customHeight="1">
      <c r="A32" s="2"/>
      <c r="B32" s="65" t="s">
        <v>27</v>
      </c>
      <c r="C32" s="85"/>
      <c r="D32" s="95">
        <v>9384</v>
      </c>
      <c r="E32" s="95">
        <v>4716</v>
      </c>
      <c r="F32" s="95">
        <v>9346</v>
      </c>
      <c r="G32" s="96">
        <v>4325</v>
      </c>
      <c r="H32" s="102"/>
      <c r="I32" s="125"/>
      <c r="J32" s="147" t="s">
        <v>351</v>
      </c>
      <c r="K32" s="148"/>
      <c r="L32" s="93">
        <v>3473</v>
      </c>
      <c r="M32" s="93">
        <v>1011</v>
      </c>
      <c r="N32" s="93">
        <v>3831</v>
      </c>
      <c r="O32" s="93">
        <v>1295</v>
      </c>
    </row>
    <row r="33" spans="1:15" ht="15.75" customHeight="1">
      <c r="A33" s="2"/>
      <c r="B33" s="65" t="s">
        <v>28</v>
      </c>
      <c r="C33" s="85"/>
      <c r="D33" s="95">
        <v>10291</v>
      </c>
      <c r="E33" s="95">
        <v>5025</v>
      </c>
      <c r="F33" s="95">
        <v>10459</v>
      </c>
      <c r="G33" s="96">
        <v>4843</v>
      </c>
      <c r="H33" s="102"/>
      <c r="I33" s="102"/>
      <c r="J33" s="147" t="s">
        <v>352</v>
      </c>
      <c r="K33" s="148"/>
      <c r="L33" s="93">
        <v>3297</v>
      </c>
      <c r="M33" s="93">
        <v>1294</v>
      </c>
      <c r="N33" s="93">
        <v>3961</v>
      </c>
      <c r="O33" s="93">
        <v>1550</v>
      </c>
    </row>
    <row r="34" spans="1:15" ht="15.75" customHeight="1">
      <c r="A34" s="2"/>
      <c r="B34" s="65" t="s">
        <v>29</v>
      </c>
      <c r="C34" s="85"/>
      <c r="D34" s="95">
        <v>31440</v>
      </c>
      <c r="E34" s="95">
        <v>14110</v>
      </c>
      <c r="F34" s="95">
        <v>31989</v>
      </c>
      <c r="G34" s="96">
        <v>13288</v>
      </c>
      <c r="H34" s="102"/>
      <c r="I34" s="102"/>
      <c r="J34" s="147" t="s">
        <v>353</v>
      </c>
      <c r="K34" s="148"/>
      <c r="L34" s="93">
        <v>1409</v>
      </c>
      <c r="M34" s="93">
        <v>404</v>
      </c>
      <c r="N34" s="93">
        <v>1643</v>
      </c>
      <c r="O34" s="93">
        <v>538</v>
      </c>
    </row>
    <row r="35" spans="1:15" ht="15.75" customHeight="1">
      <c r="A35" s="2"/>
      <c r="B35" s="65" t="s">
        <v>30</v>
      </c>
      <c r="C35" s="85"/>
      <c r="D35" s="95">
        <v>5620</v>
      </c>
      <c r="E35" s="95">
        <v>3008</v>
      </c>
      <c r="F35" s="95">
        <v>5544</v>
      </c>
      <c r="G35" s="96">
        <v>2770</v>
      </c>
      <c r="H35" s="102"/>
      <c r="I35" s="102"/>
      <c r="J35" s="147"/>
      <c r="K35" s="148"/>
      <c r="L35" s="93"/>
      <c r="M35" s="93"/>
      <c r="N35" s="93"/>
      <c r="O35" s="93"/>
    </row>
    <row r="36" spans="1:15" ht="15.75" customHeight="1">
      <c r="A36" s="2"/>
      <c r="B36" s="65" t="s">
        <v>31</v>
      </c>
      <c r="C36" s="85"/>
      <c r="D36" s="95">
        <v>6076</v>
      </c>
      <c r="E36" s="95">
        <v>2872</v>
      </c>
      <c r="F36" s="95">
        <v>6249</v>
      </c>
      <c r="G36" s="96">
        <v>2695</v>
      </c>
      <c r="H36" s="102"/>
      <c r="I36" s="125" t="s">
        <v>355</v>
      </c>
      <c r="J36" s="159"/>
      <c r="K36" s="146"/>
      <c r="L36" s="90">
        <f>SUM(L37:L60)</f>
        <v>504003</v>
      </c>
      <c r="M36" s="90">
        <f>SUM(M37:M60)</f>
        <v>244891</v>
      </c>
      <c r="N36" s="90">
        <f>SUM(N37:N60)</f>
        <v>502703</v>
      </c>
      <c r="O36" s="90">
        <f>SUM(O37:O60)</f>
        <v>244279</v>
      </c>
    </row>
    <row r="37" spans="1:15" ht="15.75" customHeight="1">
      <c r="A37" s="2"/>
      <c r="B37" s="54"/>
      <c r="C37" s="55"/>
      <c r="D37" s="97"/>
      <c r="E37" s="97"/>
      <c r="F37" s="97"/>
      <c r="G37" s="98"/>
      <c r="H37" s="102"/>
      <c r="I37" s="102"/>
      <c r="J37" s="147" t="s">
        <v>61</v>
      </c>
      <c r="K37" s="148"/>
      <c r="L37" s="93">
        <v>58552</v>
      </c>
      <c r="M37" s="93">
        <v>25453</v>
      </c>
      <c r="N37" s="93">
        <v>52724</v>
      </c>
      <c r="O37" s="93">
        <v>24125</v>
      </c>
    </row>
    <row r="38" spans="1:15" ht="15.75" customHeight="1">
      <c r="A38" s="83" t="s">
        <v>32</v>
      </c>
      <c r="B38" s="92"/>
      <c r="C38" s="82"/>
      <c r="D38" s="78">
        <f>SUM(D39:D50)</f>
        <v>155986</v>
      </c>
      <c r="E38" s="78">
        <f>SUM(E39:E50)</f>
        <v>87446</v>
      </c>
      <c r="F38" s="78">
        <f>SUM(F39:F50)</f>
        <v>169261</v>
      </c>
      <c r="G38" s="209">
        <f>SUM(G39:G50)</f>
        <v>79343</v>
      </c>
      <c r="H38" s="125"/>
      <c r="I38" s="102"/>
      <c r="J38" s="147" t="s">
        <v>62</v>
      </c>
      <c r="K38" s="148"/>
      <c r="L38" s="93">
        <v>17387</v>
      </c>
      <c r="M38" s="93">
        <v>8242</v>
      </c>
      <c r="N38" s="93">
        <v>19745</v>
      </c>
      <c r="O38" s="93">
        <v>9818</v>
      </c>
    </row>
    <row r="39" spans="1:15" ht="15.75" customHeight="1">
      <c r="A39" s="2"/>
      <c r="B39" s="65" t="s">
        <v>33</v>
      </c>
      <c r="C39" s="55"/>
      <c r="D39" s="95">
        <v>4898</v>
      </c>
      <c r="E39" s="95">
        <v>3360</v>
      </c>
      <c r="F39" s="95">
        <v>10342</v>
      </c>
      <c r="G39" s="96">
        <v>3279</v>
      </c>
      <c r="H39" s="102"/>
      <c r="I39" s="102"/>
      <c r="J39" s="147" t="s">
        <v>63</v>
      </c>
      <c r="K39" s="148"/>
      <c r="L39" s="93">
        <v>29561</v>
      </c>
      <c r="M39" s="93">
        <v>13179</v>
      </c>
      <c r="N39" s="93">
        <v>30450</v>
      </c>
      <c r="O39" s="93">
        <v>13968</v>
      </c>
    </row>
    <row r="40" spans="1:15" ht="15.75" customHeight="1">
      <c r="A40" s="2"/>
      <c r="B40" s="65" t="s">
        <v>34</v>
      </c>
      <c r="C40" s="85"/>
      <c r="D40" s="95">
        <v>1638</v>
      </c>
      <c r="E40" s="95">
        <v>1023</v>
      </c>
      <c r="F40" s="95">
        <v>1879</v>
      </c>
      <c r="G40" s="96">
        <v>962</v>
      </c>
      <c r="H40" s="102"/>
      <c r="I40" s="102"/>
      <c r="J40" s="147" t="s">
        <v>64</v>
      </c>
      <c r="K40" s="148"/>
      <c r="L40" s="93">
        <v>90571</v>
      </c>
      <c r="M40" s="93">
        <v>48377</v>
      </c>
      <c r="N40" s="93">
        <v>93217</v>
      </c>
      <c r="O40" s="93">
        <v>48972</v>
      </c>
    </row>
    <row r="41" spans="1:15" ht="15.75" customHeight="1">
      <c r="A41" s="2"/>
      <c r="B41" s="65" t="s">
        <v>20</v>
      </c>
      <c r="C41" s="85"/>
      <c r="D41" s="95">
        <v>6282</v>
      </c>
      <c r="E41" s="95">
        <v>3852</v>
      </c>
      <c r="F41" s="95">
        <v>7144</v>
      </c>
      <c r="G41" s="96">
        <v>3235</v>
      </c>
      <c r="H41" s="102"/>
      <c r="I41" s="102"/>
      <c r="J41" s="147" t="s">
        <v>65</v>
      </c>
      <c r="K41" s="148"/>
      <c r="L41" s="93">
        <v>6163</v>
      </c>
      <c r="M41" s="93">
        <v>3294</v>
      </c>
      <c r="N41" s="93">
        <v>6075</v>
      </c>
      <c r="O41" s="93">
        <v>3190</v>
      </c>
    </row>
    <row r="42" spans="1:15" ht="15.75" customHeight="1">
      <c r="A42" s="2"/>
      <c r="B42" s="65" t="s">
        <v>35</v>
      </c>
      <c r="C42" s="85"/>
      <c r="D42" s="95">
        <v>62130</v>
      </c>
      <c r="E42" s="95">
        <v>36115</v>
      </c>
      <c r="F42" s="95">
        <v>64428</v>
      </c>
      <c r="G42" s="96">
        <v>30796</v>
      </c>
      <c r="H42" s="102"/>
      <c r="I42" s="102"/>
      <c r="J42" s="147" t="s">
        <v>66</v>
      </c>
      <c r="K42" s="148"/>
      <c r="L42" s="93">
        <v>7853</v>
      </c>
      <c r="M42" s="93">
        <v>4066</v>
      </c>
      <c r="N42" s="93">
        <v>7798</v>
      </c>
      <c r="O42" s="93">
        <v>3914</v>
      </c>
    </row>
    <row r="43" spans="1:15" ht="15.75" customHeight="1">
      <c r="A43" s="2"/>
      <c r="B43" s="65" t="s">
        <v>36</v>
      </c>
      <c r="C43" s="85"/>
      <c r="D43" s="95">
        <v>4840</v>
      </c>
      <c r="E43" s="95">
        <v>2638</v>
      </c>
      <c r="F43" s="95">
        <v>5106</v>
      </c>
      <c r="G43" s="96">
        <v>2519</v>
      </c>
      <c r="H43" s="102"/>
      <c r="I43" s="102"/>
      <c r="J43" s="147" t="s">
        <v>67</v>
      </c>
      <c r="K43" s="148"/>
      <c r="L43" s="93">
        <v>6145</v>
      </c>
      <c r="M43" s="93">
        <v>3318</v>
      </c>
      <c r="N43" s="93">
        <v>6045</v>
      </c>
      <c r="O43" s="93">
        <v>3269</v>
      </c>
    </row>
    <row r="44" spans="1:15" ht="15.75" customHeight="1">
      <c r="A44" s="2"/>
      <c r="B44" s="65" t="s">
        <v>37</v>
      </c>
      <c r="C44" s="85"/>
      <c r="D44" s="95">
        <v>8395</v>
      </c>
      <c r="E44" s="95">
        <v>3758</v>
      </c>
      <c r="F44" s="95">
        <v>8921</v>
      </c>
      <c r="G44" s="96">
        <v>3547</v>
      </c>
      <c r="H44" s="102"/>
      <c r="I44" s="102"/>
      <c r="J44" s="147" t="s">
        <v>68</v>
      </c>
      <c r="K44" s="148"/>
      <c r="L44" s="93">
        <v>5036</v>
      </c>
      <c r="M44" s="93">
        <v>2482</v>
      </c>
      <c r="N44" s="93">
        <v>5089</v>
      </c>
      <c r="O44" s="93">
        <v>2466</v>
      </c>
    </row>
    <row r="45" spans="1:15" ht="15.75" customHeight="1">
      <c r="A45" s="2"/>
      <c r="B45" s="65" t="s">
        <v>38</v>
      </c>
      <c r="C45" s="85"/>
      <c r="D45" s="95">
        <v>6560</v>
      </c>
      <c r="E45" s="95">
        <v>3021</v>
      </c>
      <c r="F45" s="95">
        <v>6875</v>
      </c>
      <c r="G45" s="96">
        <v>2680</v>
      </c>
      <c r="H45" s="102"/>
      <c r="I45" s="102"/>
      <c r="J45" s="147" t="s">
        <v>69</v>
      </c>
      <c r="K45" s="148"/>
      <c r="L45" s="93">
        <v>3991</v>
      </c>
      <c r="M45" s="93">
        <v>1888</v>
      </c>
      <c r="N45" s="93">
        <v>3960</v>
      </c>
      <c r="O45" s="93">
        <v>1903</v>
      </c>
    </row>
    <row r="46" spans="1:15" ht="15.75" customHeight="1">
      <c r="A46" s="2"/>
      <c r="B46" s="65" t="s">
        <v>39</v>
      </c>
      <c r="C46" s="85"/>
      <c r="D46" s="95">
        <v>19867</v>
      </c>
      <c r="E46" s="95">
        <v>14516</v>
      </c>
      <c r="F46" s="95">
        <v>20012</v>
      </c>
      <c r="G46" s="96">
        <v>14318</v>
      </c>
      <c r="H46" s="102"/>
      <c r="I46" s="102"/>
      <c r="J46" s="147" t="s">
        <v>70</v>
      </c>
      <c r="K46" s="148"/>
      <c r="L46" s="93">
        <v>3376</v>
      </c>
      <c r="M46" s="93">
        <v>1628</v>
      </c>
      <c r="N46" s="93">
        <v>3627</v>
      </c>
      <c r="O46" s="93">
        <v>1710</v>
      </c>
    </row>
    <row r="47" spans="1:15" ht="15.75" customHeight="1">
      <c r="A47" s="2"/>
      <c r="B47" s="65" t="s">
        <v>40</v>
      </c>
      <c r="C47" s="85"/>
      <c r="D47" s="95">
        <v>7506</v>
      </c>
      <c r="E47" s="95">
        <v>3341</v>
      </c>
      <c r="F47" s="95">
        <v>8033</v>
      </c>
      <c r="G47" s="96">
        <v>3040</v>
      </c>
      <c r="H47" s="102"/>
      <c r="I47" s="102"/>
      <c r="J47" s="147" t="s">
        <v>71</v>
      </c>
      <c r="K47" s="148"/>
      <c r="L47" s="93">
        <v>22864</v>
      </c>
      <c r="M47" s="93">
        <v>10011</v>
      </c>
      <c r="N47" s="93">
        <v>22046</v>
      </c>
      <c r="O47" s="93">
        <v>9584</v>
      </c>
    </row>
    <row r="48" spans="1:15" ht="15.75" customHeight="1">
      <c r="A48" s="2"/>
      <c r="B48" s="65" t="s">
        <v>41</v>
      </c>
      <c r="C48" s="85"/>
      <c r="D48" s="95">
        <v>9698</v>
      </c>
      <c r="E48" s="95">
        <v>4037</v>
      </c>
      <c r="F48" s="95">
        <v>10455</v>
      </c>
      <c r="G48" s="96">
        <v>3824</v>
      </c>
      <c r="H48" s="102"/>
      <c r="I48" s="102"/>
      <c r="J48" s="147" t="s">
        <v>72</v>
      </c>
      <c r="K48" s="148"/>
      <c r="L48" s="93">
        <v>12682</v>
      </c>
      <c r="M48" s="93">
        <v>5236</v>
      </c>
      <c r="N48" s="93">
        <v>13581</v>
      </c>
      <c r="O48" s="93">
        <v>5677</v>
      </c>
    </row>
    <row r="49" spans="1:15" ht="15.75" customHeight="1">
      <c r="A49" s="2"/>
      <c r="B49" s="65" t="s">
        <v>42</v>
      </c>
      <c r="C49" s="85"/>
      <c r="D49" s="95">
        <v>10328</v>
      </c>
      <c r="E49" s="95">
        <v>4653</v>
      </c>
      <c r="F49" s="95">
        <v>11433</v>
      </c>
      <c r="G49" s="96">
        <v>4458</v>
      </c>
      <c r="H49" s="102"/>
      <c r="I49" s="102"/>
      <c r="J49" s="147" t="s">
        <v>73</v>
      </c>
      <c r="K49" s="148"/>
      <c r="L49" s="93">
        <v>17894</v>
      </c>
      <c r="M49" s="93">
        <v>8191</v>
      </c>
      <c r="N49" s="93">
        <v>18229</v>
      </c>
      <c r="O49" s="93">
        <v>8262</v>
      </c>
    </row>
    <row r="50" spans="1:15" ht="15.75" customHeight="1">
      <c r="A50" s="2"/>
      <c r="B50" s="65" t="s">
        <v>43</v>
      </c>
      <c r="C50" s="85"/>
      <c r="D50" s="95">
        <v>13844</v>
      </c>
      <c r="E50" s="95">
        <v>7132</v>
      </c>
      <c r="F50" s="95">
        <v>14633</v>
      </c>
      <c r="G50" s="96">
        <v>6685</v>
      </c>
      <c r="H50" s="102"/>
      <c r="I50" s="102"/>
      <c r="J50" s="147" t="s">
        <v>74</v>
      </c>
      <c r="K50" s="124"/>
      <c r="L50" s="93">
        <v>12446</v>
      </c>
      <c r="M50" s="93">
        <v>5804</v>
      </c>
      <c r="N50" s="93">
        <v>12498</v>
      </c>
      <c r="O50" s="93">
        <v>5781</v>
      </c>
    </row>
    <row r="51" spans="1:15" ht="15.75" customHeight="1">
      <c r="A51" s="2"/>
      <c r="B51" s="54"/>
      <c r="C51" s="55"/>
      <c r="D51" s="97"/>
      <c r="E51" s="97"/>
      <c r="F51" s="97"/>
      <c r="G51" s="98"/>
      <c r="H51" s="102"/>
      <c r="I51" s="157"/>
      <c r="J51" s="147" t="s">
        <v>75</v>
      </c>
      <c r="K51" s="146"/>
      <c r="L51" s="93">
        <v>12880</v>
      </c>
      <c r="M51" s="93">
        <v>6796</v>
      </c>
      <c r="N51" s="93">
        <v>12734</v>
      </c>
      <c r="O51" s="93">
        <v>6603</v>
      </c>
    </row>
    <row r="52" spans="1:15" ht="15.75" customHeight="1">
      <c r="A52" s="83" t="s">
        <v>44</v>
      </c>
      <c r="B52" s="94"/>
      <c r="C52" s="82"/>
      <c r="D52" s="78">
        <f>SUM(D53:D57)</f>
        <v>162923</v>
      </c>
      <c r="E52" s="78">
        <f>SUM(E53:E57)</f>
        <v>69745</v>
      </c>
      <c r="F52" s="78">
        <f>SUM(F53:F57)</f>
        <v>165054</v>
      </c>
      <c r="G52" s="209">
        <f>SUM(G53:G57)</f>
        <v>71151</v>
      </c>
      <c r="H52" s="125"/>
      <c r="I52" s="102"/>
      <c r="J52" s="147" t="s">
        <v>76</v>
      </c>
      <c r="K52" s="148"/>
      <c r="L52" s="93">
        <v>14134</v>
      </c>
      <c r="M52" s="93">
        <v>7337</v>
      </c>
      <c r="N52" s="93">
        <v>13699</v>
      </c>
      <c r="O52" s="93">
        <v>7131</v>
      </c>
    </row>
    <row r="53" spans="1:15" ht="15.75" customHeight="1">
      <c r="A53" s="2"/>
      <c r="B53" s="65" t="s">
        <v>14</v>
      </c>
      <c r="C53" s="85"/>
      <c r="D53" s="95">
        <v>98407</v>
      </c>
      <c r="E53" s="95">
        <v>41290</v>
      </c>
      <c r="F53" s="95">
        <v>99396</v>
      </c>
      <c r="G53" s="96">
        <v>42478</v>
      </c>
      <c r="H53" s="102"/>
      <c r="I53" s="102"/>
      <c r="J53" s="147" t="s">
        <v>77</v>
      </c>
      <c r="K53" s="148"/>
      <c r="L53" s="93">
        <v>34845</v>
      </c>
      <c r="M53" s="93">
        <v>18835</v>
      </c>
      <c r="N53" s="93">
        <v>34631</v>
      </c>
      <c r="O53" s="93">
        <v>18628</v>
      </c>
    </row>
    <row r="54" spans="1:15" ht="15.75" customHeight="1">
      <c r="A54" s="2"/>
      <c r="B54" s="65" t="s">
        <v>45</v>
      </c>
      <c r="C54" s="85"/>
      <c r="D54" s="95">
        <v>1845</v>
      </c>
      <c r="E54" s="95">
        <v>898</v>
      </c>
      <c r="F54" s="95">
        <v>2622</v>
      </c>
      <c r="G54" s="96">
        <v>1206</v>
      </c>
      <c r="H54" s="102"/>
      <c r="I54" s="102"/>
      <c r="J54" s="147" t="s">
        <v>78</v>
      </c>
      <c r="K54" s="148"/>
      <c r="L54" s="93">
        <v>31172</v>
      </c>
      <c r="M54" s="93">
        <v>16085</v>
      </c>
      <c r="N54" s="93">
        <v>31058</v>
      </c>
      <c r="O54" s="93">
        <v>15665</v>
      </c>
    </row>
    <row r="55" spans="1:15" ht="15.75" customHeight="1">
      <c r="A55" s="2"/>
      <c r="B55" s="65" t="s">
        <v>16</v>
      </c>
      <c r="C55" s="85"/>
      <c r="D55" s="95">
        <v>11238</v>
      </c>
      <c r="E55" s="95">
        <v>4811</v>
      </c>
      <c r="F55" s="95">
        <v>10595</v>
      </c>
      <c r="G55" s="96">
        <v>4447</v>
      </c>
      <c r="H55" s="102"/>
      <c r="I55" s="102"/>
      <c r="J55" s="147" t="s">
        <v>79</v>
      </c>
      <c r="K55" s="148"/>
      <c r="L55" s="88">
        <v>11767</v>
      </c>
      <c r="M55" s="88">
        <v>6264</v>
      </c>
      <c r="N55" s="88">
        <v>11171</v>
      </c>
      <c r="O55" s="88">
        <v>5922</v>
      </c>
    </row>
    <row r="56" spans="1:15" ht="15.75" customHeight="1">
      <c r="A56" s="2"/>
      <c r="B56" s="65" t="s">
        <v>46</v>
      </c>
      <c r="C56" s="55"/>
      <c r="D56" s="95">
        <v>41925</v>
      </c>
      <c r="E56" s="95">
        <v>18312</v>
      </c>
      <c r="F56" s="95">
        <v>42964</v>
      </c>
      <c r="G56" s="96">
        <v>18606</v>
      </c>
      <c r="H56" s="102"/>
      <c r="I56" s="102"/>
      <c r="J56" s="147" t="s">
        <v>80</v>
      </c>
      <c r="K56" s="148"/>
      <c r="L56" s="93">
        <v>9504</v>
      </c>
      <c r="M56" s="93">
        <v>4567</v>
      </c>
      <c r="N56" s="93">
        <v>9263</v>
      </c>
      <c r="O56" s="93">
        <v>4405</v>
      </c>
    </row>
    <row r="57" spans="1:15" ht="15.75" customHeight="1">
      <c r="A57" s="2"/>
      <c r="B57" s="65" t="s">
        <v>47</v>
      </c>
      <c r="C57" s="85"/>
      <c r="D57" s="95">
        <v>9508</v>
      </c>
      <c r="E57" s="95">
        <v>4434</v>
      </c>
      <c r="F57" s="95">
        <v>9477</v>
      </c>
      <c r="G57" s="96">
        <v>4414</v>
      </c>
      <c r="H57" s="102"/>
      <c r="I57" s="102"/>
      <c r="J57" s="147" t="s">
        <v>81</v>
      </c>
      <c r="K57" s="148"/>
      <c r="L57" s="93">
        <v>44676</v>
      </c>
      <c r="M57" s="93">
        <v>19104</v>
      </c>
      <c r="N57" s="93">
        <v>45173</v>
      </c>
      <c r="O57" s="93">
        <v>19111</v>
      </c>
    </row>
    <row r="58" spans="1:15" ht="15.75" customHeight="1">
      <c r="A58" s="2"/>
      <c r="B58" s="54"/>
      <c r="C58" s="55"/>
      <c r="D58" s="97"/>
      <c r="E58" s="97"/>
      <c r="F58" s="97"/>
      <c r="G58" s="98"/>
      <c r="H58" s="102"/>
      <c r="I58" s="201"/>
      <c r="J58" s="147" t="s">
        <v>82</v>
      </c>
      <c r="K58" s="146"/>
      <c r="L58" s="93">
        <v>6860</v>
      </c>
      <c r="M58" s="93">
        <v>3521</v>
      </c>
      <c r="N58" s="93">
        <v>6563</v>
      </c>
      <c r="O58" s="93">
        <v>3382</v>
      </c>
    </row>
    <row r="59" spans="1:15" ht="15.75" customHeight="1">
      <c r="A59" s="83" t="s">
        <v>48</v>
      </c>
      <c r="B59" s="94"/>
      <c r="C59" s="99"/>
      <c r="D59" s="78">
        <f>D60+D61+D62+D63+D64+D65+D66+D67+D68+D69+D70+L11+L12+L13</f>
        <v>330597</v>
      </c>
      <c r="E59" s="78">
        <f>E60+E61+E62+E63+E64+E65+E66+E67+E68+E69+E70+M11+M12+M13</f>
        <v>138626</v>
      </c>
      <c r="F59" s="78">
        <f>F60+F61+F62+F63+F64+F65+F66+F67+F68+F69+F70+N11+N12+N13</f>
        <v>331526</v>
      </c>
      <c r="G59" s="209">
        <f>G60+G61+G62+G63+G64+G65+G66+G67+G68+G69+G70+O11+O12+O13</f>
        <v>139155</v>
      </c>
      <c r="H59" s="125"/>
      <c r="I59" s="201"/>
      <c r="J59" s="147" t="s">
        <v>83</v>
      </c>
      <c r="K59" s="148"/>
      <c r="L59" s="93">
        <v>12749</v>
      </c>
      <c r="M59" s="93">
        <v>6489</v>
      </c>
      <c r="N59" s="93">
        <v>12399</v>
      </c>
      <c r="O59" s="93">
        <v>6197</v>
      </c>
    </row>
    <row r="60" spans="1:15" ht="15.75" customHeight="1">
      <c r="A60" s="2"/>
      <c r="B60" s="65" t="s">
        <v>14</v>
      </c>
      <c r="C60" s="101"/>
      <c r="D60" s="95">
        <v>102557</v>
      </c>
      <c r="E60" s="95">
        <v>43351</v>
      </c>
      <c r="F60" s="95">
        <v>102551</v>
      </c>
      <c r="G60" s="96">
        <v>43940</v>
      </c>
      <c r="H60" s="102"/>
      <c r="I60" s="201"/>
      <c r="J60" s="147" t="s">
        <v>84</v>
      </c>
      <c r="K60" s="161"/>
      <c r="L60" s="93">
        <v>30895</v>
      </c>
      <c r="M60" s="93">
        <v>14724</v>
      </c>
      <c r="N60" s="93">
        <v>30928</v>
      </c>
      <c r="O60" s="93">
        <v>14596</v>
      </c>
    </row>
    <row r="61" spans="1:15" ht="15.75" customHeight="1">
      <c r="A61" s="2"/>
      <c r="B61" s="65" t="s">
        <v>45</v>
      </c>
      <c r="C61" s="85"/>
      <c r="D61" s="95">
        <v>2853</v>
      </c>
      <c r="E61" s="95">
        <v>1278</v>
      </c>
      <c r="F61" s="95">
        <v>3865</v>
      </c>
      <c r="G61" s="96">
        <v>1712</v>
      </c>
      <c r="H61" s="102"/>
      <c r="I61" s="201"/>
      <c r="J61" s="201"/>
      <c r="K61" s="161"/>
      <c r="L61" s="93"/>
      <c r="M61" s="93"/>
      <c r="N61" s="93"/>
      <c r="O61" s="102"/>
    </row>
    <row r="62" spans="1:15" ht="15.75" customHeight="1">
      <c r="A62" s="2"/>
      <c r="B62" s="65" t="s">
        <v>16</v>
      </c>
      <c r="C62" s="85"/>
      <c r="D62" s="95">
        <v>12598</v>
      </c>
      <c r="E62" s="95">
        <v>5427</v>
      </c>
      <c r="F62" s="95">
        <v>12512</v>
      </c>
      <c r="G62" s="96">
        <v>5386</v>
      </c>
      <c r="H62" s="102"/>
      <c r="I62" s="125" t="s">
        <v>85</v>
      </c>
      <c r="J62" s="159"/>
      <c r="K62" s="161"/>
      <c r="L62" s="78">
        <f>SUM(L63:L69)</f>
        <v>24888</v>
      </c>
      <c r="M62" s="78">
        <f>SUM(M63:M69)</f>
        <v>12800</v>
      </c>
      <c r="N62" s="78">
        <f>SUM(N63:N69)</f>
        <v>24338</v>
      </c>
      <c r="O62" s="78">
        <f>SUM(O63:O69)</f>
        <v>12445</v>
      </c>
    </row>
    <row r="63" spans="1:15" s="3" customFormat="1" ht="15.75" customHeight="1">
      <c r="A63" s="4"/>
      <c r="B63" s="63" t="s">
        <v>49</v>
      </c>
      <c r="C63" s="61"/>
      <c r="D63" s="95">
        <v>33763</v>
      </c>
      <c r="E63" s="95">
        <v>14424</v>
      </c>
      <c r="F63" s="95">
        <v>34077</v>
      </c>
      <c r="G63" s="96">
        <v>14889</v>
      </c>
      <c r="H63" s="102"/>
      <c r="I63" s="102"/>
      <c r="J63" s="147" t="s">
        <v>86</v>
      </c>
      <c r="K63" s="148"/>
      <c r="L63" s="93">
        <v>2550</v>
      </c>
      <c r="M63" s="93">
        <v>1274</v>
      </c>
      <c r="N63" s="93">
        <v>2419</v>
      </c>
      <c r="O63" s="93">
        <v>1204</v>
      </c>
    </row>
    <row r="64" spans="1:15" s="3" customFormat="1" ht="15.75" customHeight="1">
      <c r="A64" s="4"/>
      <c r="B64" s="63" t="s">
        <v>50</v>
      </c>
      <c r="C64" s="61"/>
      <c r="D64" s="95">
        <v>13306</v>
      </c>
      <c r="E64" s="95">
        <v>5912</v>
      </c>
      <c r="F64" s="95">
        <v>13248</v>
      </c>
      <c r="G64" s="96">
        <v>5864</v>
      </c>
      <c r="H64" s="102"/>
      <c r="I64" s="160"/>
      <c r="J64" s="147" t="s">
        <v>87</v>
      </c>
      <c r="K64" s="161"/>
      <c r="L64" s="88">
        <v>2745</v>
      </c>
      <c r="M64" s="88">
        <v>1426</v>
      </c>
      <c r="N64" s="88">
        <v>2626</v>
      </c>
      <c r="O64" s="88">
        <v>1386</v>
      </c>
    </row>
    <row r="65" spans="1:15" s="3" customFormat="1" ht="15.75" customHeight="1">
      <c r="A65" s="4"/>
      <c r="B65" s="63" t="s">
        <v>51</v>
      </c>
      <c r="C65" s="61"/>
      <c r="D65" s="95">
        <v>16721</v>
      </c>
      <c r="E65" s="95">
        <v>7550</v>
      </c>
      <c r="F65" s="95">
        <v>16793</v>
      </c>
      <c r="G65" s="96">
        <v>7517</v>
      </c>
      <c r="H65" s="102"/>
      <c r="I65" s="93"/>
      <c r="J65" s="147" t="s">
        <v>88</v>
      </c>
      <c r="K65" s="161"/>
      <c r="L65" s="93">
        <v>3060</v>
      </c>
      <c r="M65" s="93">
        <v>1808</v>
      </c>
      <c r="N65" s="93">
        <v>2920</v>
      </c>
      <c r="O65" s="102">
        <v>1721</v>
      </c>
    </row>
    <row r="66" spans="1:15" s="3" customFormat="1" ht="15.75" customHeight="1">
      <c r="A66" s="4"/>
      <c r="B66" s="63" t="s">
        <v>52</v>
      </c>
      <c r="C66" s="61"/>
      <c r="D66" s="95">
        <v>12803</v>
      </c>
      <c r="E66" s="95">
        <v>5523</v>
      </c>
      <c r="F66" s="95">
        <v>12368</v>
      </c>
      <c r="G66" s="96">
        <v>5247</v>
      </c>
      <c r="H66" s="102"/>
      <c r="I66" s="93"/>
      <c r="J66" s="147" t="s">
        <v>89</v>
      </c>
      <c r="K66" s="161"/>
      <c r="L66" s="93">
        <v>3694</v>
      </c>
      <c r="M66" s="93">
        <v>1767</v>
      </c>
      <c r="N66" s="93">
        <v>3475</v>
      </c>
      <c r="O66" s="102">
        <v>1688</v>
      </c>
    </row>
    <row r="67" spans="1:15" s="3" customFormat="1" ht="15.75" customHeight="1">
      <c r="A67" s="4"/>
      <c r="B67" s="63" t="s">
        <v>53</v>
      </c>
      <c r="C67" s="61"/>
      <c r="D67" s="95">
        <v>14041</v>
      </c>
      <c r="E67" s="95">
        <v>5508</v>
      </c>
      <c r="F67" s="95">
        <v>14157</v>
      </c>
      <c r="G67" s="96">
        <v>5526</v>
      </c>
      <c r="H67" s="102"/>
      <c r="I67" s="102"/>
      <c r="J67" s="147" t="s">
        <v>90</v>
      </c>
      <c r="K67" s="161"/>
      <c r="L67" s="93">
        <v>5893</v>
      </c>
      <c r="M67" s="93">
        <v>2632</v>
      </c>
      <c r="N67" s="93">
        <v>5828</v>
      </c>
      <c r="O67" s="93">
        <v>2553</v>
      </c>
    </row>
    <row r="68" spans="1:15" s="3" customFormat="1" ht="15.75" customHeight="1">
      <c r="A68" s="9"/>
      <c r="B68" s="73" t="s">
        <v>54</v>
      </c>
      <c r="C68" s="62"/>
      <c r="D68" s="164">
        <v>9469</v>
      </c>
      <c r="E68" s="165">
        <v>4004</v>
      </c>
      <c r="F68" s="165">
        <v>9426</v>
      </c>
      <c r="G68" s="98">
        <v>3975</v>
      </c>
      <c r="H68" s="102"/>
      <c r="I68" s="160"/>
      <c r="J68" s="147" t="s">
        <v>91</v>
      </c>
      <c r="K68" s="161"/>
      <c r="L68" s="88">
        <v>5365</v>
      </c>
      <c r="M68" s="88">
        <v>3260</v>
      </c>
      <c r="N68" s="88">
        <v>5383</v>
      </c>
      <c r="O68" s="88">
        <v>3284</v>
      </c>
    </row>
    <row r="69" spans="1:15" s="3" customFormat="1" ht="15.75" customHeight="1">
      <c r="A69" s="62"/>
      <c r="B69" s="63" t="s">
        <v>55</v>
      </c>
      <c r="C69" s="64"/>
      <c r="D69" s="166">
        <v>26214</v>
      </c>
      <c r="E69" s="166">
        <v>10632</v>
      </c>
      <c r="F69" s="166">
        <v>26301</v>
      </c>
      <c r="G69" s="96">
        <v>10424</v>
      </c>
      <c r="H69" s="102"/>
      <c r="I69" s="93"/>
      <c r="J69" s="162" t="s">
        <v>92</v>
      </c>
      <c r="K69" s="161"/>
      <c r="L69" s="93">
        <v>1581</v>
      </c>
      <c r="M69" s="93">
        <v>633</v>
      </c>
      <c r="N69" s="93">
        <v>1687</v>
      </c>
      <c r="O69" s="102">
        <v>609</v>
      </c>
    </row>
    <row r="70" spans="1:15" s="4" customFormat="1" ht="15.75" customHeight="1">
      <c r="A70" s="19"/>
      <c r="B70" s="104" t="s">
        <v>56</v>
      </c>
      <c r="C70" s="105"/>
      <c r="D70" s="167">
        <v>19490</v>
      </c>
      <c r="E70" s="167">
        <v>6600</v>
      </c>
      <c r="F70" s="167">
        <v>19811</v>
      </c>
      <c r="G70" s="96">
        <v>6634</v>
      </c>
      <c r="H70" s="102"/>
      <c r="I70" s="125"/>
      <c r="J70" s="163"/>
      <c r="K70" s="117"/>
      <c r="L70" s="115"/>
      <c r="M70" s="102"/>
      <c r="N70" s="102"/>
      <c r="O70" s="102"/>
    </row>
    <row r="71" spans="1:15" s="4" customFormat="1" ht="3" customHeight="1">
      <c r="A71" s="62"/>
      <c r="B71" s="63"/>
      <c r="C71" s="73"/>
      <c r="D71" s="9"/>
      <c r="E71" s="9"/>
      <c r="F71" s="9"/>
      <c r="G71" s="143"/>
      <c r="H71" s="144"/>
      <c r="I71" s="168"/>
      <c r="J71" s="169"/>
      <c r="K71" s="170"/>
      <c r="L71" s="144"/>
      <c r="M71" s="144"/>
      <c r="N71" s="144"/>
      <c r="O71" s="144"/>
    </row>
    <row r="72" spans="1:15" s="6" customFormat="1" ht="12.75" customHeight="1">
      <c r="A72" s="33" t="s">
        <v>93</v>
      </c>
      <c r="B72" s="5"/>
      <c r="G72" s="110"/>
      <c r="H72" s="110"/>
      <c r="I72" s="110"/>
      <c r="J72" s="110"/>
      <c r="K72" s="110"/>
      <c r="L72" s="110"/>
      <c r="M72" s="110"/>
      <c r="N72" s="110"/>
      <c r="O72" s="110"/>
    </row>
    <row r="73" spans="1:15" s="6" customFormat="1" ht="13.5">
      <c r="A73" s="23"/>
      <c r="G73" s="110"/>
      <c r="H73" s="110"/>
      <c r="I73" s="110"/>
      <c r="J73" s="110"/>
      <c r="K73" s="110"/>
      <c r="L73" s="110"/>
      <c r="M73" s="110"/>
      <c r="N73" s="110"/>
      <c r="O73" s="110"/>
    </row>
    <row r="74" spans="10:12" ht="13.5">
      <c r="J74" s="49"/>
      <c r="K74" s="49"/>
      <c r="L74" s="49"/>
    </row>
    <row r="75" spans="10:12" ht="13.5">
      <c r="J75" s="49"/>
      <c r="K75" s="49"/>
      <c r="L75" s="49"/>
    </row>
    <row r="76" spans="10:12" ht="13.5">
      <c r="J76" s="49"/>
      <c r="K76" s="49"/>
      <c r="L76" s="49"/>
    </row>
    <row r="77" spans="10:12" ht="13.5">
      <c r="J77" s="49"/>
      <c r="K77" s="49"/>
      <c r="L77" s="49"/>
    </row>
    <row r="78" spans="11:12" ht="13.5">
      <c r="K78" s="49"/>
      <c r="L78" s="49"/>
    </row>
    <row r="79" spans="11:12" ht="13.5">
      <c r="K79" s="49"/>
      <c r="L79" s="49"/>
    </row>
    <row r="80" ht="13.5">
      <c r="L80" s="49"/>
    </row>
  </sheetData>
  <sheetProtection/>
  <mergeCells count="2">
    <mergeCell ref="A8:B9"/>
    <mergeCell ref="I8:J9"/>
  </mergeCells>
  <printOptions/>
  <pageMargins left="0.5905511811023623" right="0.5905511811023623" top="0.5905511811023623" bottom="0.5905511811023623" header="0" footer="0"/>
  <pageSetup horizontalDpi="600" verticalDpi="600" orientation="portrait" pageOrder="overThenDown" paperSize="9" scale="70" r:id="rId2"/>
  <ignoredErrors>
    <ignoredError sqref="B13:B15 J24:J26" numberStoredAsText="1"/>
  </ignoredErrors>
  <drawing r:id="rId1"/>
</worksheet>
</file>

<file path=xl/worksheets/sheet2.xml><?xml version="1.0" encoding="utf-8"?>
<worksheet xmlns="http://schemas.openxmlformats.org/spreadsheetml/2006/main" xmlns:r="http://schemas.openxmlformats.org/officeDocument/2006/relationships">
  <dimension ref="A1:AD73"/>
  <sheetViews>
    <sheetView showGridLines="0" tabSelected="1" zoomScale="75" zoomScaleNormal="75" zoomScalePageLayoutView="0" workbookViewId="0" topLeftCell="A1">
      <selection activeCell="A1" sqref="A1"/>
    </sheetView>
  </sheetViews>
  <sheetFormatPr defaultColWidth="10.796875" defaultRowHeight="14.25"/>
  <cols>
    <col min="1" max="1" width="3.09765625" style="1" customWidth="1"/>
    <col min="2" max="2" width="15.69921875" style="1" customWidth="1"/>
    <col min="3" max="3" width="0.4921875" style="1" customWidth="1"/>
    <col min="4" max="7" width="11.5" style="1" customWidth="1"/>
    <col min="8" max="8" width="0.4921875" style="1" customWidth="1"/>
    <col min="9" max="9" width="3.09765625" style="1" customWidth="1"/>
    <col min="10" max="10" width="15.69921875" style="1" customWidth="1"/>
    <col min="11" max="11" width="0.4921875" style="1" customWidth="1"/>
    <col min="12" max="15" width="11.5" style="1" customWidth="1"/>
    <col min="16" max="16" width="3.09765625" style="1" customWidth="1"/>
    <col min="17" max="17" width="15.69921875" style="1" customWidth="1"/>
    <col min="18" max="18" width="0.4921875" style="1" customWidth="1"/>
    <col min="19" max="22" width="11.5" style="1" customWidth="1"/>
    <col min="23" max="23" width="0.4921875" style="1" customWidth="1"/>
    <col min="24" max="24" width="3.09765625" style="1" customWidth="1"/>
    <col min="25" max="25" width="15.69921875" style="1" customWidth="1"/>
    <col min="26" max="26" width="0.4921875" style="1" customWidth="1"/>
    <col min="27" max="30" width="11.5" style="1" customWidth="1"/>
    <col min="31" max="16384" width="10.69921875" style="1" customWidth="1"/>
  </cols>
  <sheetData>
    <row r="1" spans="1:27" s="2" customFormat="1" ht="21.75" customHeight="1">
      <c r="A1" s="207" t="s">
        <v>349</v>
      </c>
      <c r="B1" s="20"/>
      <c r="C1" s="52"/>
      <c r="D1" s="20"/>
      <c r="F1" s="22"/>
      <c r="G1" s="22"/>
      <c r="H1" s="22"/>
      <c r="I1" s="22"/>
      <c r="J1" s="22"/>
      <c r="K1" s="22"/>
      <c r="L1" s="22"/>
      <c r="O1" s="51" t="s">
        <v>318</v>
      </c>
      <c r="P1" s="37" t="s">
        <v>319</v>
      </c>
      <c r="Q1" s="20"/>
      <c r="R1" s="52"/>
      <c r="U1" s="20"/>
      <c r="V1" s="38"/>
      <c r="W1" s="38"/>
      <c r="X1" s="38"/>
      <c r="AA1" s="20"/>
    </row>
    <row r="2" spans="4:27" ht="24" customHeight="1">
      <c r="D2" s="53"/>
      <c r="E2" s="18"/>
      <c r="U2" s="107"/>
      <c r="V2" s="39"/>
      <c r="W2" s="39"/>
      <c r="X2" s="39"/>
      <c r="AA2" s="53"/>
    </row>
    <row r="3" spans="1:30" s="29" customFormat="1" ht="12" customHeight="1">
      <c r="A3" s="34" t="s">
        <v>181</v>
      </c>
      <c r="B3" s="28"/>
      <c r="C3" s="7"/>
      <c r="P3" s="6"/>
      <c r="Q3" s="6"/>
      <c r="R3" s="6"/>
      <c r="S3" s="6"/>
      <c r="T3" s="6"/>
      <c r="U3" s="108"/>
      <c r="V3" s="109"/>
      <c r="W3" s="109"/>
      <c r="X3" s="109"/>
      <c r="Y3" s="6"/>
      <c r="Z3" s="6"/>
      <c r="AA3" s="109"/>
      <c r="AB3" s="6"/>
      <c r="AC3" s="6"/>
      <c r="AD3" s="6"/>
    </row>
    <row r="4" spans="1:30" s="29" customFormat="1" ht="12" customHeight="1">
      <c r="A4" s="34" t="s">
        <v>316</v>
      </c>
      <c r="B4" s="28"/>
      <c r="C4" s="7"/>
      <c r="P4" s="6"/>
      <c r="Q4" s="6"/>
      <c r="R4" s="6"/>
      <c r="S4" s="6"/>
      <c r="T4" s="6"/>
      <c r="U4" s="108"/>
      <c r="V4" s="109"/>
      <c r="W4" s="109"/>
      <c r="X4" s="109"/>
      <c r="Y4" s="6"/>
      <c r="Z4" s="6"/>
      <c r="AA4" s="109"/>
      <c r="AB4" s="6"/>
      <c r="AC4" s="6"/>
      <c r="AD4" s="6"/>
    </row>
    <row r="5" spans="1:30" s="29" customFormat="1" ht="12" customHeight="1">
      <c r="A5" s="34" t="s">
        <v>317</v>
      </c>
      <c r="B5" s="28"/>
      <c r="C5" s="7"/>
      <c r="P5" s="6"/>
      <c r="Q5" s="6"/>
      <c r="R5" s="6"/>
      <c r="S5" s="6"/>
      <c r="T5" s="6"/>
      <c r="U5" s="108"/>
      <c r="V5" s="109"/>
      <c r="W5" s="109"/>
      <c r="X5" s="109"/>
      <c r="Y5" s="6"/>
      <c r="Z5" s="6"/>
      <c r="AA5" s="109"/>
      <c r="AB5" s="6"/>
      <c r="AC5" s="6"/>
      <c r="AD5" s="6"/>
    </row>
    <row r="6" spans="1:30" s="29" customFormat="1" ht="12" customHeight="1">
      <c r="A6" s="7" t="s">
        <v>182</v>
      </c>
      <c r="B6" s="28"/>
      <c r="C6" s="7"/>
      <c r="P6" s="6"/>
      <c r="Q6" s="6"/>
      <c r="R6" s="6"/>
      <c r="S6" s="6"/>
      <c r="T6" s="6"/>
      <c r="U6" s="108"/>
      <c r="V6" s="109"/>
      <c r="W6" s="109"/>
      <c r="X6" s="109"/>
      <c r="Y6" s="6"/>
      <c r="Z6" s="6"/>
      <c r="AA6" s="109"/>
      <c r="AB6" s="6"/>
      <c r="AC6" s="6"/>
      <c r="AD6" s="6"/>
    </row>
    <row r="7" spans="1:30" s="29" customFormat="1" ht="15" customHeight="1" thickBot="1">
      <c r="A7" s="8" t="s">
        <v>183</v>
      </c>
      <c r="B7" s="30"/>
      <c r="C7" s="8"/>
      <c r="H7" s="31"/>
      <c r="I7" s="31"/>
      <c r="J7" s="31"/>
      <c r="K7" s="31"/>
      <c r="L7" s="31"/>
      <c r="P7" s="110"/>
      <c r="Q7" s="110"/>
      <c r="R7" s="110"/>
      <c r="S7" s="110"/>
      <c r="T7" s="110"/>
      <c r="U7" s="110"/>
      <c r="V7" s="110"/>
      <c r="W7" s="110"/>
      <c r="X7" s="110"/>
      <c r="Y7" s="110"/>
      <c r="Z7" s="110"/>
      <c r="AA7" s="110"/>
      <c r="AB7" s="110"/>
      <c r="AC7" s="110"/>
      <c r="AD7" s="110"/>
    </row>
    <row r="8" spans="1:30" s="2" customFormat="1" ht="24" customHeight="1">
      <c r="A8" s="238" t="s">
        <v>322</v>
      </c>
      <c r="B8" s="240"/>
      <c r="C8" s="26"/>
      <c r="D8" s="10" t="s">
        <v>320</v>
      </c>
      <c r="E8" s="11"/>
      <c r="F8" s="10" t="s">
        <v>321</v>
      </c>
      <c r="G8" s="11"/>
      <c r="H8" s="24"/>
      <c r="I8" s="238" t="s">
        <v>322</v>
      </c>
      <c r="J8" s="240"/>
      <c r="K8" s="26"/>
      <c r="L8" s="35" t="s">
        <v>320</v>
      </c>
      <c r="M8" s="11"/>
      <c r="N8" s="10" t="s">
        <v>321</v>
      </c>
      <c r="O8" s="12"/>
      <c r="P8" s="238" t="s">
        <v>322</v>
      </c>
      <c r="Q8" s="240"/>
      <c r="R8" s="45"/>
      <c r="S8" s="10" t="s">
        <v>320</v>
      </c>
      <c r="T8" s="11"/>
      <c r="U8" s="10" t="s">
        <v>321</v>
      </c>
      <c r="V8" s="11"/>
      <c r="W8" s="46"/>
      <c r="X8" s="238" t="s">
        <v>322</v>
      </c>
      <c r="Y8" s="240"/>
      <c r="Z8" s="45"/>
      <c r="AA8" s="10" t="s">
        <v>320</v>
      </c>
      <c r="AB8" s="11"/>
      <c r="AC8" s="50" t="s">
        <v>321</v>
      </c>
      <c r="AD8" s="50"/>
    </row>
    <row r="9" spans="1:30" s="2" customFormat="1" ht="24" customHeight="1">
      <c r="A9" s="241"/>
      <c r="B9" s="241"/>
      <c r="C9" s="25"/>
      <c r="D9" s="13" t="s">
        <v>2</v>
      </c>
      <c r="E9" s="14" t="s">
        <v>3</v>
      </c>
      <c r="F9" s="13" t="s">
        <v>2</v>
      </c>
      <c r="G9" s="14" t="s">
        <v>3</v>
      </c>
      <c r="H9" s="27"/>
      <c r="I9" s="241"/>
      <c r="J9" s="241"/>
      <c r="K9" s="25"/>
      <c r="L9" s="36" t="s">
        <v>2</v>
      </c>
      <c r="M9" s="15" t="s">
        <v>3</v>
      </c>
      <c r="N9" s="16" t="s">
        <v>2</v>
      </c>
      <c r="O9" s="17" t="s">
        <v>3</v>
      </c>
      <c r="P9" s="241"/>
      <c r="Q9" s="241"/>
      <c r="R9" s="40"/>
      <c r="S9" s="16" t="s">
        <v>2</v>
      </c>
      <c r="T9" s="15" t="s">
        <v>3</v>
      </c>
      <c r="U9" s="13" t="s">
        <v>2</v>
      </c>
      <c r="V9" s="14" t="s">
        <v>3</v>
      </c>
      <c r="W9" s="41"/>
      <c r="X9" s="241"/>
      <c r="Y9" s="241"/>
      <c r="Z9" s="40"/>
      <c r="AA9" s="13" t="s">
        <v>2</v>
      </c>
      <c r="AB9" s="14" t="s">
        <v>3</v>
      </c>
      <c r="AC9" s="13" t="s">
        <v>2</v>
      </c>
      <c r="AD9" s="17" t="s">
        <v>3</v>
      </c>
    </row>
    <row r="10" spans="1:30" ht="13.5">
      <c r="A10" s="2"/>
      <c r="B10" s="54"/>
      <c r="C10" s="55"/>
      <c r="D10" s="56" t="s">
        <v>4</v>
      </c>
      <c r="E10" s="57"/>
      <c r="F10" s="57"/>
      <c r="G10" s="112"/>
      <c r="H10" s="54"/>
      <c r="I10" s="54"/>
      <c r="J10" s="54"/>
      <c r="K10" s="55"/>
      <c r="L10" s="113" t="s">
        <v>4</v>
      </c>
      <c r="M10" s="54"/>
      <c r="N10" s="54"/>
      <c r="O10" s="54"/>
      <c r="P10" s="80" t="s">
        <v>315</v>
      </c>
      <c r="Q10" s="94"/>
      <c r="R10" s="114"/>
      <c r="S10" s="56" t="s">
        <v>4</v>
      </c>
      <c r="T10" s="80"/>
      <c r="U10" s="80"/>
      <c r="V10" s="128"/>
      <c r="W10" s="54"/>
      <c r="X10" s="54"/>
      <c r="Y10" s="54"/>
      <c r="Z10" s="55"/>
      <c r="AA10" s="129" t="s">
        <v>4</v>
      </c>
      <c r="AB10" s="57"/>
      <c r="AC10" s="57"/>
      <c r="AD10" s="57"/>
    </row>
    <row r="11" spans="1:30" ht="15.75" customHeight="1">
      <c r="A11" s="58" t="s">
        <v>94</v>
      </c>
      <c r="B11" s="92"/>
      <c r="C11" s="111"/>
      <c r="D11" s="90"/>
      <c r="E11" s="90"/>
      <c r="F11" s="90"/>
      <c r="G11" s="134"/>
      <c r="H11" s="125"/>
      <c r="I11" s="171" t="s">
        <v>95</v>
      </c>
      <c r="J11" s="172"/>
      <c r="K11" s="173"/>
      <c r="L11" s="210">
        <f>SUM(L12:L21)</f>
        <v>76902</v>
      </c>
      <c r="M11" s="211">
        <f>SUM(M12:M21)</f>
        <v>47372</v>
      </c>
      <c r="N11" s="211">
        <f>SUM(N12:N21)</f>
        <v>75968</v>
      </c>
      <c r="O11" s="211">
        <f>SUM(O12:O21)</f>
        <v>46963</v>
      </c>
      <c r="P11" s="102"/>
      <c r="Q11" s="174" t="s">
        <v>331</v>
      </c>
      <c r="R11" s="148"/>
      <c r="S11" s="212">
        <v>635265</v>
      </c>
      <c r="T11" s="212">
        <v>389933</v>
      </c>
      <c r="U11" s="212">
        <v>635516</v>
      </c>
      <c r="V11" s="213">
        <v>389933</v>
      </c>
      <c r="W11" s="125"/>
      <c r="X11" s="125" t="s">
        <v>184</v>
      </c>
      <c r="Y11" s="125"/>
      <c r="Z11" s="134"/>
      <c r="AA11" s="229">
        <v>220121</v>
      </c>
      <c r="AB11" s="230">
        <v>139379</v>
      </c>
      <c r="AC11" s="230">
        <v>221869</v>
      </c>
      <c r="AD11" s="215">
        <v>139379</v>
      </c>
    </row>
    <row r="12" spans="1:30" ht="15.75" customHeight="1">
      <c r="A12" s="2"/>
      <c r="B12" s="65" t="s">
        <v>338</v>
      </c>
      <c r="C12" s="66"/>
      <c r="D12" s="88">
        <v>823563</v>
      </c>
      <c r="E12" s="88">
        <v>545905</v>
      </c>
      <c r="F12" s="88">
        <v>828451</v>
      </c>
      <c r="G12" s="122">
        <v>552245</v>
      </c>
      <c r="H12" s="175"/>
      <c r="I12" s="93"/>
      <c r="J12" s="162" t="s">
        <v>96</v>
      </c>
      <c r="K12" s="161"/>
      <c r="L12" s="115">
        <v>4752</v>
      </c>
      <c r="M12" s="102">
        <v>2651</v>
      </c>
      <c r="N12" s="102">
        <v>4971</v>
      </c>
      <c r="O12" s="102">
        <v>2775</v>
      </c>
      <c r="P12" s="102"/>
      <c r="Q12" s="151" t="s">
        <v>341</v>
      </c>
      <c r="R12" s="152"/>
      <c r="S12" s="212">
        <v>632377</v>
      </c>
      <c r="T12" s="212">
        <v>390893</v>
      </c>
      <c r="U12" s="212">
        <v>550629</v>
      </c>
      <c r="V12" s="213">
        <v>390893</v>
      </c>
      <c r="W12" s="102"/>
      <c r="X12" s="102"/>
      <c r="Y12" s="147" t="s">
        <v>185</v>
      </c>
      <c r="Z12" s="176"/>
      <c r="AA12" s="225">
        <v>196</v>
      </c>
      <c r="AB12" s="218">
        <v>73</v>
      </c>
      <c r="AC12" s="218">
        <v>168</v>
      </c>
      <c r="AD12" s="231">
        <v>73</v>
      </c>
    </row>
    <row r="13" spans="1:30" ht="15.75" customHeight="1">
      <c r="A13" s="2"/>
      <c r="B13" s="87" t="s">
        <v>326</v>
      </c>
      <c r="C13" s="66"/>
      <c r="D13" s="88">
        <v>774876</v>
      </c>
      <c r="E13" s="88">
        <v>500855</v>
      </c>
      <c r="F13" s="88">
        <v>784230</v>
      </c>
      <c r="G13" s="122">
        <v>510247</v>
      </c>
      <c r="H13" s="102"/>
      <c r="I13" s="93"/>
      <c r="J13" s="162" t="s">
        <v>97</v>
      </c>
      <c r="K13" s="161"/>
      <c r="L13" s="115">
        <v>15499</v>
      </c>
      <c r="M13" s="102">
        <v>10319</v>
      </c>
      <c r="N13" s="102">
        <v>15085</v>
      </c>
      <c r="O13" s="102">
        <v>10252</v>
      </c>
      <c r="P13" s="102"/>
      <c r="Q13" s="151" t="s">
        <v>328</v>
      </c>
      <c r="R13" s="152"/>
      <c r="S13" s="212">
        <v>633166</v>
      </c>
      <c r="T13" s="212">
        <v>387693</v>
      </c>
      <c r="U13" s="212">
        <v>633379</v>
      </c>
      <c r="V13" s="213">
        <v>387693</v>
      </c>
      <c r="W13" s="102"/>
      <c r="X13" s="102"/>
      <c r="Y13" s="147" t="s">
        <v>186</v>
      </c>
      <c r="Z13" s="148"/>
      <c r="AA13" s="225">
        <v>90</v>
      </c>
      <c r="AB13" s="218">
        <v>47</v>
      </c>
      <c r="AC13" s="218">
        <v>99</v>
      </c>
      <c r="AD13" s="231">
        <v>47</v>
      </c>
    </row>
    <row r="14" spans="1:30" ht="15.75" customHeight="1">
      <c r="A14" s="2"/>
      <c r="B14" s="87" t="s">
        <v>327</v>
      </c>
      <c r="C14" s="71"/>
      <c r="D14" s="88">
        <v>700411</v>
      </c>
      <c r="E14" s="88">
        <v>448856</v>
      </c>
      <c r="F14" s="88">
        <v>704694</v>
      </c>
      <c r="G14" s="122">
        <v>454750</v>
      </c>
      <c r="H14" s="175"/>
      <c r="I14" s="93"/>
      <c r="J14" s="162" t="s">
        <v>98</v>
      </c>
      <c r="K14" s="161"/>
      <c r="L14" s="115">
        <v>12551</v>
      </c>
      <c r="M14" s="102">
        <v>8146</v>
      </c>
      <c r="N14" s="102">
        <v>12230</v>
      </c>
      <c r="O14" s="102">
        <v>8128</v>
      </c>
      <c r="P14" s="102"/>
      <c r="Q14" s="151" t="s">
        <v>342</v>
      </c>
      <c r="R14" s="152"/>
      <c r="S14" s="212">
        <v>639464</v>
      </c>
      <c r="T14" s="212">
        <v>390453</v>
      </c>
      <c r="U14" s="212">
        <v>639692</v>
      </c>
      <c r="V14" s="213">
        <v>390453</v>
      </c>
      <c r="W14" s="102"/>
      <c r="X14" s="102"/>
      <c r="Y14" s="147" t="s">
        <v>187</v>
      </c>
      <c r="Z14" s="152"/>
      <c r="AA14" s="225">
        <v>43</v>
      </c>
      <c r="AB14" s="218">
        <v>19</v>
      </c>
      <c r="AC14" s="218">
        <v>46</v>
      </c>
      <c r="AD14" s="231">
        <v>19</v>
      </c>
    </row>
    <row r="15" spans="1:30" ht="15.75" customHeight="1">
      <c r="A15" s="2"/>
      <c r="B15" s="87" t="s">
        <v>339</v>
      </c>
      <c r="C15" s="72"/>
      <c r="D15" s="88">
        <v>688921</v>
      </c>
      <c r="E15" s="88">
        <v>441906</v>
      </c>
      <c r="F15" s="88">
        <v>693225</v>
      </c>
      <c r="G15" s="122">
        <v>447149</v>
      </c>
      <c r="H15" s="125"/>
      <c r="I15" s="93"/>
      <c r="J15" s="162" t="s">
        <v>99</v>
      </c>
      <c r="K15" s="161"/>
      <c r="L15" s="115">
        <v>7697</v>
      </c>
      <c r="M15" s="102">
        <v>4554</v>
      </c>
      <c r="N15" s="102">
        <v>7697</v>
      </c>
      <c r="O15" s="102">
        <v>4536</v>
      </c>
      <c r="P15" s="102"/>
      <c r="Q15" s="151"/>
      <c r="R15" s="152"/>
      <c r="S15" s="214"/>
      <c r="T15" s="214"/>
      <c r="U15" s="214"/>
      <c r="V15" s="213"/>
      <c r="W15" s="102"/>
      <c r="X15" s="102"/>
      <c r="Y15" s="147" t="s">
        <v>188</v>
      </c>
      <c r="Z15" s="152"/>
      <c r="AA15" s="225">
        <v>271</v>
      </c>
      <c r="AB15" s="218">
        <v>182</v>
      </c>
      <c r="AC15" s="218">
        <v>315</v>
      </c>
      <c r="AD15" s="231">
        <v>182</v>
      </c>
    </row>
    <row r="16" spans="1:30" ht="15.75" customHeight="1">
      <c r="A16" s="2"/>
      <c r="B16" s="54"/>
      <c r="C16" s="55"/>
      <c r="D16" s="93"/>
      <c r="E16" s="93"/>
      <c r="F16" s="93"/>
      <c r="G16" s="124"/>
      <c r="H16" s="102"/>
      <c r="I16" s="93"/>
      <c r="J16" s="162" t="s">
        <v>100</v>
      </c>
      <c r="K16" s="161"/>
      <c r="L16" s="115">
        <v>6054</v>
      </c>
      <c r="M16" s="102">
        <v>3680</v>
      </c>
      <c r="N16" s="102">
        <v>6062</v>
      </c>
      <c r="O16" s="102">
        <v>3643</v>
      </c>
      <c r="P16" s="90"/>
      <c r="Q16" s="177" t="s">
        <v>337</v>
      </c>
      <c r="R16" s="173"/>
      <c r="S16" s="215">
        <v>637190</v>
      </c>
      <c r="T16" s="215">
        <v>390698</v>
      </c>
      <c r="U16" s="215">
        <v>637317</v>
      </c>
      <c r="V16" s="216">
        <v>390698</v>
      </c>
      <c r="W16" s="102"/>
      <c r="X16" s="102"/>
      <c r="Y16" s="147" t="s">
        <v>189</v>
      </c>
      <c r="Z16" s="152"/>
      <c r="AA16" s="225">
        <v>133</v>
      </c>
      <c r="AB16" s="218">
        <v>62</v>
      </c>
      <c r="AC16" s="218">
        <v>173</v>
      </c>
      <c r="AD16" s="231">
        <v>62</v>
      </c>
    </row>
    <row r="17" spans="1:30" ht="15.75" customHeight="1">
      <c r="A17" s="80"/>
      <c r="B17" s="81" t="s">
        <v>340</v>
      </c>
      <c r="C17" s="82"/>
      <c r="D17" s="78">
        <f>D19+D39+D48+D52+L11+L23+L27+L31+L34</f>
        <v>661913</v>
      </c>
      <c r="E17" s="78">
        <f>E19+E39+E48+E52+M11+M23+M27+M31+M34</f>
        <v>418861</v>
      </c>
      <c r="F17" s="78">
        <f>F19+F39+F48+F52+N11+N23+N27+N31+N34</f>
        <v>663086</v>
      </c>
      <c r="G17" s="209">
        <f>G19+G39+G48+G52+O11+O23+O27+O31+O34</f>
        <v>422301</v>
      </c>
      <c r="H17" s="125"/>
      <c r="I17" s="93"/>
      <c r="J17" s="162" t="s">
        <v>101</v>
      </c>
      <c r="K17" s="161"/>
      <c r="L17" s="115">
        <v>8097</v>
      </c>
      <c r="M17" s="102">
        <v>5237</v>
      </c>
      <c r="N17" s="102">
        <v>7987</v>
      </c>
      <c r="O17" s="102">
        <v>5131</v>
      </c>
      <c r="P17" s="93"/>
      <c r="Q17" s="162"/>
      <c r="R17" s="161"/>
      <c r="S17" s="212" t="s">
        <v>357</v>
      </c>
      <c r="T17" s="212" t="s">
        <v>357</v>
      </c>
      <c r="U17" s="212" t="s">
        <v>357</v>
      </c>
      <c r="V17" s="213" t="s">
        <v>357</v>
      </c>
      <c r="W17" s="102"/>
      <c r="X17" s="102"/>
      <c r="Y17" s="147" t="s">
        <v>190</v>
      </c>
      <c r="Z17" s="148"/>
      <c r="AA17" s="225">
        <v>636</v>
      </c>
      <c r="AB17" s="218">
        <v>342</v>
      </c>
      <c r="AC17" s="218">
        <v>748</v>
      </c>
      <c r="AD17" s="231">
        <v>342</v>
      </c>
    </row>
    <row r="18" spans="1:30" ht="15.75" customHeight="1">
      <c r="A18" s="2"/>
      <c r="B18" s="54"/>
      <c r="C18" s="55"/>
      <c r="D18" s="93"/>
      <c r="E18" s="93"/>
      <c r="F18" s="93"/>
      <c r="G18" s="124"/>
      <c r="H18" s="102"/>
      <c r="I18" s="93"/>
      <c r="J18" s="162" t="s">
        <v>102</v>
      </c>
      <c r="K18" s="161"/>
      <c r="L18" s="115">
        <v>12622</v>
      </c>
      <c r="M18" s="102">
        <v>7303</v>
      </c>
      <c r="N18" s="102">
        <v>12213</v>
      </c>
      <c r="O18" s="102">
        <v>7133</v>
      </c>
      <c r="P18" s="90" t="s">
        <v>191</v>
      </c>
      <c r="Q18" s="177"/>
      <c r="R18" s="173"/>
      <c r="S18" s="215">
        <v>389234</v>
      </c>
      <c r="T18" s="215">
        <v>237087</v>
      </c>
      <c r="U18" s="215">
        <v>387613</v>
      </c>
      <c r="V18" s="216">
        <v>237087</v>
      </c>
      <c r="W18" s="102"/>
      <c r="X18" s="102"/>
      <c r="Y18" s="147" t="s">
        <v>192</v>
      </c>
      <c r="Z18" s="148"/>
      <c r="AA18" s="232">
        <v>0</v>
      </c>
      <c r="AB18" s="221">
        <v>0</v>
      </c>
      <c r="AC18" s="221">
        <v>0</v>
      </c>
      <c r="AD18" s="233">
        <v>0</v>
      </c>
    </row>
    <row r="19" spans="1:30" ht="15.75" customHeight="1">
      <c r="A19" s="83" t="s">
        <v>103</v>
      </c>
      <c r="B19" s="84"/>
      <c r="C19" s="82"/>
      <c r="D19" s="78">
        <f>SUM(D20:D37)</f>
        <v>183349</v>
      </c>
      <c r="E19" s="78">
        <f>SUM(E20:E37)</f>
        <v>117538</v>
      </c>
      <c r="F19" s="78">
        <f>SUM(F20:F37)</f>
        <v>184130</v>
      </c>
      <c r="G19" s="209">
        <f>SUM(G20:G37)</f>
        <v>118040</v>
      </c>
      <c r="H19" s="125"/>
      <c r="I19" s="93"/>
      <c r="J19" s="162" t="s">
        <v>104</v>
      </c>
      <c r="K19" s="161"/>
      <c r="L19" s="115">
        <v>2440</v>
      </c>
      <c r="M19" s="102">
        <v>1486</v>
      </c>
      <c r="N19" s="102">
        <v>2481</v>
      </c>
      <c r="O19" s="102">
        <v>1411</v>
      </c>
      <c r="P19" s="178"/>
      <c r="Q19" s="162" t="s">
        <v>193</v>
      </c>
      <c r="R19" s="161"/>
      <c r="S19" s="217">
        <v>17372</v>
      </c>
      <c r="T19" s="218">
        <v>17307</v>
      </c>
      <c r="U19" s="217">
        <v>17454</v>
      </c>
      <c r="V19" s="219">
        <v>17307</v>
      </c>
      <c r="W19" s="102"/>
      <c r="X19" s="102"/>
      <c r="Y19" s="147" t="s">
        <v>193</v>
      </c>
      <c r="Z19" s="148"/>
      <c r="AA19" s="225">
        <v>3</v>
      </c>
      <c r="AB19" s="218">
        <v>3</v>
      </c>
      <c r="AC19" s="218">
        <v>3</v>
      </c>
      <c r="AD19" s="231">
        <v>3</v>
      </c>
    </row>
    <row r="20" spans="1:30" ht="15.75" customHeight="1">
      <c r="A20" s="2"/>
      <c r="B20" s="65" t="s">
        <v>105</v>
      </c>
      <c r="C20" s="85"/>
      <c r="D20" s="93">
        <v>86970</v>
      </c>
      <c r="E20" s="93">
        <v>56254</v>
      </c>
      <c r="F20" s="93">
        <v>88032</v>
      </c>
      <c r="G20" s="124">
        <v>57082</v>
      </c>
      <c r="H20" s="102"/>
      <c r="I20" s="93"/>
      <c r="J20" s="162" t="s">
        <v>106</v>
      </c>
      <c r="K20" s="161"/>
      <c r="L20" s="115">
        <v>1672</v>
      </c>
      <c r="M20" s="102">
        <v>969</v>
      </c>
      <c r="N20" s="102">
        <v>1818</v>
      </c>
      <c r="O20" s="102">
        <v>1000</v>
      </c>
      <c r="P20" s="179"/>
      <c r="Q20" s="162" t="s">
        <v>194</v>
      </c>
      <c r="R20" s="161"/>
      <c r="S20" s="217">
        <v>114652</v>
      </c>
      <c r="T20" s="218">
        <v>60915</v>
      </c>
      <c r="U20" s="217">
        <v>111506</v>
      </c>
      <c r="V20" s="219">
        <v>60915</v>
      </c>
      <c r="W20" s="102"/>
      <c r="X20" s="157"/>
      <c r="Y20" s="147" t="s">
        <v>195</v>
      </c>
      <c r="Z20" s="148"/>
      <c r="AA20" s="225">
        <v>3387</v>
      </c>
      <c r="AB20" s="218">
        <v>2266</v>
      </c>
      <c r="AC20" s="218">
        <v>3817</v>
      </c>
      <c r="AD20" s="231">
        <v>2266</v>
      </c>
    </row>
    <row r="21" spans="1:30" ht="15.75" customHeight="1">
      <c r="A21" s="2"/>
      <c r="B21" s="65" t="s">
        <v>107</v>
      </c>
      <c r="C21" s="85"/>
      <c r="D21" s="93">
        <v>1325</v>
      </c>
      <c r="E21" s="93">
        <v>883</v>
      </c>
      <c r="F21" s="93">
        <v>1454</v>
      </c>
      <c r="G21" s="124">
        <v>957</v>
      </c>
      <c r="H21" s="102"/>
      <c r="I21" s="93"/>
      <c r="J21" s="162" t="s">
        <v>108</v>
      </c>
      <c r="K21" s="161"/>
      <c r="L21" s="115">
        <v>5518</v>
      </c>
      <c r="M21" s="102">
        <v>3027</v>
      </c>
      <c r="N21" s="102">
        <v>5424</v>
      </c>
      <c r="O21" s="102">
        <v>2954</v>
      </c>
      <c r="P21" s="160"/>
      <c r="Q21" s="162" t="s">
        <v>196</v>
      </c>
      <c r="R21" s="161"/>
      <c r="S21" s="217">
        <v>585</v>
      </c>
      <c r="T21" s="218">
        <v>219</v>
      </c>
      <c r="U21" s="217">
        <v>779</v>
      </c>
      <c r="V21" s="219">
        <v>219</v>
      </c>
      <c r="W21" s="102"/>
      <c r="X21" s="102"/>
      <c r="Y21" s="147" t="s">
        <v>193</v>
      </c>
      <c r="Z21" s="148"/>
      <c r="AA21" s="225">
        <v>7</v>
      </c>
      <c r="AB21" s="218">
        <v>7</v>
      </c>
      <c r="AC21" s="218">
        <v>7</v>
      </c>
      <c r="AD21" s="231">
        <v>7</v>
      </c>
    </row>
    <row r="22" spans="1:30" ht="15.75" customHeight="1">
      <c r="A22" s="2"/>
      <c r="B22" s="65" t="s">
        <v>109</v>
      </c>
      <c r="C22" s="55"/>
      <c r="D22" s="93">
        <v>2660</v>
      </c>
      <c r="E22" s="93">
        <v>1482</v>
      </c>
      <c r="F22" s="93">
        <v>2693</v>
      </c>
      <c r="G22" s="124">
        <v>1474</v>
      </c>
      <c r="H22" s="102"/>
      <c r="I22" s="93"/>
      <c r="J22" s="180"/>
      <c r="K22" s="161"/>
      <c r="L22" s="115"/>
      <c r="M22" s="102"/>
      <c r="N22" s="102"/>
      <c r="O22" s="102"/>
      <c r="P22" s="93"/>
      <c r="Q22" s="162" t="s">
        <v>193</v>
      </c>
      <c r="R22" s="161"/>
      <c r="S22" s="217">
        <v>15311</v>
      </c>
      <c r="T22" s="218">
        <v>14049</v>
      </c>
      <c r="U22" s="217">
        <v>15812</v>
      </c>
      <c r="V22" s="219">
        <v>14049</v>
      </c>
      <c r="W22" s="102"/>
      <c r="X22" s="102"/>
      <c r="Y22" s="147" t="s">
        <v>197</v>
      </c>
      <c r="Z22" s="148"/>
      <c r="AA22" s="225">
        <v>3428</v>
      </c>
      <c r="AB22" s="218">
        <v>1943</v>
      </c>
      <c r="AC22" s="218">
        <v>3427</v>
      </c>
      <c r="AD22" s="231">
        <v>1943</v>
      </c>
    </row>
    <row r="23" spans="1:30" ht="15.75" customHeight="1">
      <c r="A23" s="2"/>
      <c r="B23" s="65" t="s">
        <v>110</v>
      </c>
      <c r="C23" s="85"/>
      <c r="D23" s="93">
        <v>2339</v>
      </c>
      <c r="E23" s="93">
        <v>1315</v>
      </c>
      <c r="F23" s="93">
        <v>2433</v>
      </c>
      <c r="G23" s="124">
        <v>1319</v>
      </c>
      <c r="H23" s="125"/>
      <c r="I23" s="171" t="s">
        <v>111</v>
      </c>
      <c r="J23" s="172"/>
      <c r="K23" s="173"/>
      <c r="L23" s="210">
        <f>SUM(L24:L25)</f>
        <v>3743</v>
      </c>
      <c r="M23" s="211">
        <f>SUM(M24:M25)</f>
        <v>2423</v>
      </c>
      <c r="N23" s="211">
        <f>SUM(N24:N25)</f>
        <v>3468</v>
      </c>
      <c r="O23" s="211">
        <f>SUM(O24:O25)</f>
        <v>2186</v>
      </c>
      <c r="P23" s="93"/>
      <c r="Q23" s="162" t="s">
        <v>198</v>
      </c>
      <c r="R23" s="161"/>
      <c r="S23" s="217">
        <v>27781</v>
      </c>
      <c r="T23" s="218">
        <v>13778</v>
      </c>
      <c r="U23" s="217">
        <v>29655</v>
      </c>
      <c r="V23" s="219">
        <v>13778</v>
      </c>
      <c r="W23" s="102"/>
      <c r="X23" s="102"/>
      <c r="Y23" s="147" t="s">
        <v>199</v>
      </c>
      <c r="Z23" s="148"/>
      <c r="AA23" s="225">
        <v>3965</v>
      </c>
      <c r="AB23" s="218">
        <v>2357</v>
      </c>
      <c r="AC23" s="218">
        <v>4133</v>
      </c>
      <c r="AD23" s="231">
        <v>2357</v>
      </c>
    </row>
    <row r="24" spans="1:30" ht="15.75" customHeight="1">
      <c r="A24" s="2"/>
      <c r="B24" s="65" t="s">
        <v>112</v>
      </c>
      <c r="C24" s="85"/>
      <c r="D24" s="93">
        <v>5251</v>
      </c>
      <c r="E24" s="93">
        <v>3125</v>
      </c>
      <c r="F24" s="93">
        <v>5472</v>
      </c>
      <c r="G24" s="124">
        <v>3127</v>
      </c>
      <c r="H24" s="102"/>
      <c r="I24" s="93"/>
      <c r="J24" s="162" t="s">
        <v>113</v>
      </c>
      <c r="K24" s="161"/>
      <c r="L24" s="115">
        <v>578</v>
      </c>
      <c r="M24" s="102">
        <v>277</v>
      </c>
      <c r="N24" s="102">
        <v>485</v>
      </c>
      <c r="O24" s="102">
        <v>220</v>
      </c>
      <c r="P24" s="93"/>
      <c r="Q24" s="162" t="s">
        <v>200</v>
      </c>
      <c r="R24" s="161"/>
      <c r="S24" s="217">
        <v>783</v>
      </c>
      <c r="T24" s="218">
        <v>219</v>
      </c>
      <c r="U24" s="217">
        <v>1283</v>
      </c>
      <c r="V24" s="219">
        <v>219</v>
      </c>
      <c r="W24" s="102"/>
      <c r="X24" s="102"/>
      <c r="Y24" s="147" t="s">
        <v>201</v>
      </c>
      <c r="Z24" s="148"/>
      <c r="AA24" s="225">
        <v>4235</v>
      </c>
      <c r="AB24" s="218">
        <v>2618</v>
      </c>
      <c r="AC24" s="218">
        <v>4161</v>
      </c>
      <c r="AD24" s="231">
        <v>2618</v>
      </c>
    </row>
    <row r="25" spans="1:30" ht="15.75" customHeight="1">
      <c r="A25" s="2"/>
      <c r="B25" s="65" t="s">
        <v>114</v>
      </c>
      <c r="C25" s="85"/>
      <c r="D25" s="93">
        <v>5103</v>
      </c>
      <c r="E25" s="93">
        <v>3195</v>
      </c>
      <c r="F25" s="93">
        <v>5070</v>
      </c>
      <c r="G25" s="124">
        <v>3175</v>
      </c>
      <c r="H25" s="102"/>
      <c r="I25" s="93"/>
      <c r="J25" s="162" t="s">
        <v>115</v>
      </c>
      <c r="K25" s="161"/>
      <c r="L25" s="115">
        <v>3165</v>
      </c>
      <c r="M25" s="102">
        <v>2146</v>
      </c>
      <c r="N25" s="102">
        <v>2983</v>
      </c>
      <c r="O25" s="102">
        <v>1966</v>
      </c>
      <c r="P25" s="93"/>
      <c r="Q25" s="162" t="s">
        <v>193</v>
      </c>
      <c r="R25" s="161"/>
      <c r="S25" s="217">
        <v>5618</v>
      </c>
      <c r="T25" s="218">
        <v>5598</v>
      </c>
      <c r="U25" s="217">
        <v>5618</v>
      </c>
      <c r="V25" s="219">
        <v>5598</v>
      </c>
      <c r="W25" s="102"/>
      <c r="X25" s="102"/>
      <c r="Y25" s="147" t="s">
        <v>202</v>
      </c>
      <c r="Z25" s="148"/>
      <c r="AA25" s="225">
        <v>3653</v>
      </c>
      <c r="AB25" s="218">
        <v>2347</v>
      </c>
      <c r="AC25" s="218">
        <v>3804</v>
      </c>
      <c r="AD25" s="231">
        <v>2347</v>
      </c>
    </row>
    <row r="26" spans="1:30" ht="15.75" customHeight="1">
      <c r="A26" s="2"/>
      <c r="B26" s="65" t="s">
        <v>116</v>
      </c>
      <c r="C26" s="85"/>
      <c r="D26" s="93">
        <v>8274</v>
      </c>
      <c r="E26" s="93">
        <v>5635</v>
      </c>
      <c r="F26" s="93">
        <v>8163</v>
      </c>
      <c r="G26" s="124">
        <v>5609</v>
      </c>
      <c r="H26" s="102"/>
      <c r="I26" s="93"/>
      <c r="J26" s="180"/>
      <c r="K26" s="161"/>
      <c r="L26" s="115"/>
      <c r="M26" s="102"/>
      <c r="N26" s="102"/>
      <c r="O26" s="102"/>
      <c r="P26" s="93"/>
      <c r="Q26" s="162" t="s">
        <v>203</v>
      </c>
      <c r="R26" s="161"/>
      <c r="S26" s="217">
        <v>24893</v>
      </c>
      <c r="T26" s="218">
        <v>13891</v>
      </c>
      <c r="U26" s="217">
        <v>23597</v>
      </c>
      <c r="V26" s="219">
        <v>13891</v>
      </c>
      <c r="W26" s="102"/>
      <c r="X26" s="102"/>
      <c r="Y26" s="147" t="s">
        <v>204</v>
      </c>
      <c r="Z26" s="148"/>
      <c r="AA26" s="225">
        <v>28681</v>
      </c>
      <c r="AB26" s="218">
        <v>15832</v>
      </c>
      <c r="AC26" s="218">
        <v>30523</v>
      </c>
      <c r="AD26" s="231">
        <v>15832</v>
      </c>
    </row>
    <row r="27" spans="1:30" ht="15.75" customHeight="1">
      <c r="A27" s="2"/>
      <c r="B27" s="65" t="s">
        <v>117</v>
      </c>
      <c r="C27" s="85"/>
      <c r="D27" s="93">
        <v>2782</v>
      </c>
      <c r="E27" s="93">
        <v>1757</v>
      </c>
      <c r="F27" s="93">
        <v>2726</v>
      </c>
      <c r="G27" s="124">
        <v>1735</v>
      </c>
      <c r="H27" s="125"/>
      <c r="I27" s="171" t="s">
        <v>118</v>
      </c>
      <c r="J27" s="172"/>
      <c r="K27" s="173"/>
      <c r="L27" s="210">
        <f>SUM(L28:L29)</f>
        <v>2058</v>
      </c>
      <c r="M27" s="211">
        <f>SUM(M28:M29)</f>
        <v>1267</v>
      </c>
      <c r="N27" s="211">
        <f>SUM(N28:N29)</f>
        <v>2012</v>
      </c>
      <c r="O27" s="211">
        <f>SUM(O28:O29)</f>
        <v>1218</v>
      </c>
      <c r="P27" s="93"/>
      <c r="Q27" s="162" t="s">
        <v>190</v>
      </c>
      <c r="R27" s="161"/>
      <c r="S27" s="217">
        <v>2370</v>
      </c>
      <c r="T27" s="218">
        <v>1098</v>
      </c>
      <c r="U27" s="217">
        <v>3106</v>
      </c>
      <c r="V27" s="219">
        <v>1098</v>
      </c>
      <c r="W27" s="102"/>
      <c r="X27" s="102"/>
      <c r="Y27" s="147" t="s">
        <v>193</v>
      </c>
      <c r="Z27" s="148"/>
      <c r="AA27" s="225">
        <v>7136</v>
      </c>
      <c r="AB27" s="218">
        <v>6196</v>
      </c>
      <c r="AC27" s="218">
        <v>7218</v>
      </c>
      <c r="AD27" s="231">
        <v>6196</v>
      </c>
    </row>
    <row r="28" spans="1:30" ht="15.75" customHeight="1">
      <c r="A28" s="2"/>
      <c r="B28" s="65" t="s">
        <v>119</v>
      </c>
      <c r="C28" s="85"/>
      <c r="D28" s="93">
        <v>3276</v>
      </c>
      <c r="E28" s="93">
        <v>2219</v>
      </c>
      <c r="F28" s="93">
        <v>3233</v>
      </c>
      <c r="G28" s="124">
        <v>2212</v>
      </c>
      <c r="H28" s="102"/>
      <c r="I28" s="93"/>
      <c r="J28" s="162" t="s">
        <v>120</v>
      </c>
      <c r="K28" s="161"/>
      <c r="L28" s="115">
        <v>1254</v>
      </c>
      <c r="M28" s="102">
        <v>795</v>
      </c>
      <c r="N28" s="102">
        <v>1204</v>
      </c>
      <c r="O28" s="102">
        <v>754</v>
      </c>
      <c r="P28" s="93"/>
      <c r="Q28" s="162" t="s">
        <v>205</v>
      </c>
      <c r="R28" s="161"/>
      <c r="S28" s="220">
        <v>0</v>
      </c>
      <c r="T28" s="221">
        <v>0</v>
      </c>
      <c r="U28" s="220">
        <v>0</v>
      </c>
      <c r="V28" s="222">
        <v>0</v>
      </c>
      <c r="W28" s="102"/>
      <c r="X28" s="102"/>
      <c r="Y28" s="147" t="s">
        <v>206</v>
      </c>
      <c r="Z28" s="148"/>
      <c r="AA28" s="225">
        <v>11826</v>
      </c>
      <c r="AB28" s="218">
        <v>6149</v>
      </c>
      <c r="AC28" s="218">
        <v>11640</v>
      </c>
      <c r="AD28" s="231">
        <v>6149</v>
      </c>
    </row>
    <row r="29" spans="1:30" ht="15.75" customHeight="1">
      <c r="A29" s="2"/>
      <c r="B29" s="65" t="s">
        <v>121</v>
      </c>
      <c r="C29" s="85"/>
      <c r="D29" s="93">
        <v>14546</v>
      </c>
      <c r="E29" s="93">
        <v>9705</v>
      </c>
      <c r="F29" s="93">
        <v>14487</v>
      </c>
      <c r="G29" s="124">
        <v>9744</v>
      </c>
      <c r="H29" s="136"/>
      <c r="I29" s="93"/>
      <c r="J29" s="162" t="s">
        <v>122</v>
      </c>
      <c r="K29" s="161"/>
      <c r="L29" s="115">
        <v>804</v>
      </c>
      <c r="M29" s="102">
        <v>472</v>
      </c>
      <c r="N29" s="102">
        <v>808</v>
      </c>
      <c r="O29" s="102">
        <v>464</v>
      </c>
      <c r="P29" s="93"/>
      <c r="Q29" s="162" t="s">
        <v>207</v>
      </c>
      <c r="R29" s="161"/>
      <c r="S29" s="217">
        <v>2247</v>
      </c>
      <c r="T29" s="218">
        <v>1057</v>
      </c>
      <c r="U29" s="217">
        <v>2329</v>
      </c>
      <c r="V29" s="219">
        <v>1057</v>
      </c>
      <c r="W29" s="102"/>
      <c r="X29" s="102"/>
      <c r="Y29" s="147" t="s">
        <v>208</v>
      </c>
      <c r="Z29" s="148"/>
      <c r="AA29" s="225">
        <v>2002</v>
      </c>
      <c r="AB29" s="218">
        <v>1095</v>
      </c>
      <c r="AC29" s="218">
        <v>1993</v>
      </c>
      <c r="AD29" s="231">
        <v>1095</v>
      </c>
    </row>
    <row r="30" spans="1:30" ht="15.75" customHeight="1">
      <c r="A30" s="2"/>
      <c r="B30" s="65" t="s">
        <v>123</v>
      </c>
      <c r="C30" s="85"/>
      <c r="D30" s="93">
        <v>5848</v>
      </c>
      <c r="E30" s="93">
        <v>3769</v>
      </c>
      <c r="F30" s="93">
        <v>5690</v>
      </c>
      <c r="G30" s="124">
        <v>3640</v>
      </c>
      <c r="H30" s="102"/>
      <c r="I30" s="93"/>
      <c r="J30" s="180"/>
      <c r="K30" s="161"/>
      <c r="L30" s="115"/>
      <c r="M30" s="102"/>
      <c r="N30" s="102"/>
      <c r="O30" s="102"/>
      <c r="P30" s="93"/>
      <c r="Q30" s="162" t="s">
        <v>193</v>
      </c>
      <c r="R30" s="161"/>
      <c r="S30" s="217">
        <v>69</v>
      </c>
      <c r="T30" s="218">
        <v>69</v>
      </c>
      <c r="U30" s="217">
        <v>69</v>
      </c>
      <c r="V30" s="219">
        <v>69</v>
      </c>
      <c r="W30" s="102"/>
      <c r="X30" s="102"/>
      <c r="Y30" s="147" t="s">
        <v>193</v>
      </c>
      <c r="Z30" s="148"/>
      <c r="AA30" s="225">
        <v>40498</v>
      </c>
      <c r="AB30" s="218">
        <v>28037</v>
      </c>
      <c r="AC30" s="218">
        <v>39140</v>
      </c>
      <c r="AD30" s="231">
        <v>28037</v>
      </c>
    </row>
    <row r="31" spans="1:30" ht="15.75" customHeight="1">
      <c r="A31" s="2"/>
      <c r="B31" s="65" t="s">
        <v>124</v>
      </c>
      <c r="C31" s="85"/>
      <c r="D31" s="93">
        <v>3317</v>
      </c>
      <c r="E31" s="93">
        <v>2129</v>
      </c>
      <c r="F31" s="93">
        <v>3320</v>
      </c>
      <c r="G31" s="124">
        <v>2119</v>
      </c>
      <c r="H31" s="125"/>
      <c r="I31" s="171" t="s">
        <v>125</v>
      </c>
      <c r="J31" s="172"/>
      <c r="K31" s="173"/>
      <c r="L31" s="210">
        <f>L32</f>
        <v>70</v>
      </c>
      <c r="M31" s="211">
        <f>M32</f>
        <v>3</v>
      </c>
      <c r="N31" s="211">
        <f>N32</f>
        <v>67</v>
      </c>
      <c r="O31" s="211">
        <f>O32</f>
        <v>9</v>
      </c>
      <c r="P31" s="93"/>
      <c r="Q31" s="162" t="s">
        <v>209</v>
      </c>
      <c r="R31" s="161"/>
      <c r="S31" s="217">
        <v>4630</v>
      </c>
      <c r="T31" s="218">
        <v>2310</v>
      </c>
      <c r="U31" s="217">
        <v>4737</v>
      </c>
      <c r="V31" s="219">
        <v>2310</v>
      </c>
      <c r="W31" s="102"/>
      <c r="X31" s="102"/>
      <c r="Y31" s="147" t="s">
        <v>210</v>
      </c>
      <c r="Z31" s="148"/>
      <c r="AA31" s="225">
        <v>9200</v>
      </c>
      <c r="AB31" s="218">
        <v>4462</v>
      </c>
      <c r="AC31" s="218">
        <v>8669</v>
      </c>
      <c r="AD31" s="231">
        <v>4462</v>
      </c>
    </row>
    <row r="32" spans="1:30" ht="15.75" customHeight="1">
      <c r="A32" s="2"/>
      <c r="B32" s="65" t="s">
        <v>126</v>
      </c>
      <c r="C32" s="85"/>
      <c r="D32" s="93">
        <v>20193</v>
      </c>
      <c r="E32" s="93">
        <v>11837</v>
      </c>
      <c r="F32" s="93">
        <v>20161</v>
      </c>
      <c r="G32" s="124">
        <v>11755</v>
      </c>
      <c r="H32" s="102"/>
      <c r="I32" s="93"/>
      <c r="J32" s="162" t="s">
        <v>127</v>
      </c>
      <c r="K32" s="161"/>
      <c r="L32" s="116">
        <v>70</v>
      </c>
      <c r="M32" s="117">
        <v>3</v>
      </c>
      <c r="N32" s="117">
        <v>67</v>
      </c>
      <c r="O32" s="117">
        <v>9</v>
      </c>
      <c r="P32" s="93"/>
      <c r="Q32" s="162" t="s">
        <v>211</v>
      </c>
      <c r="R32" s="161"/>
      <c r="S32" s="217">
        <v>6198</v>
      </c>
      <c r="T32" s="218">
        <v>3580</v>
      </c>
      <c r="U32" s="217">
        <v>6272</v>
      </c>
      <c r="V32" s="219">
        <v>3580</v>
      </c>
      <c r="W32" s="136"/>
      <c r="X32" s="102"/>
      <c r="Y32" s="147" t="s">
        <v>212</v>
      </c>
      <c r="Z32" s="148"/>
      <c r="AA32" s="225">
        <v>4491</v>
      </c>
      <c r="AB32" s="218">
        <v>2767</v>
      </c>
      <c r="AC32" s="218">
        <v>4921</v>
      </c>
      <c r="AD32" s="231">
        <v>2767</v>
      </c>
    </row>
    <row r="33" spans="1:30" ht="15.75" customHeight="1">
      <c r="A33" s="2"/>
      <c r="B33" s="65" t="s">
        <v>128</v>
      </c>
      <c r="C33" s="85"/>
      <c r="D33" s="93">
        <v>3688</v>
      </c>
      <c r="E33" s="93">
        <v>2419</v>
      </c>
      <c r="F33" s="93">
        <v>3600</v>
      </c>
      <c r="G33" s="124">
        <v>2355</v>
      </c>
      <c r="H33" s="102"/>
      <c r="I33" s="93"/>
      <c r="J33" s="180"/>
      <c r="K33" s="161"/>
      <c r="L33" s="115"/>
      <c r="M33" s="102"/>
      <c r="N33" s="102"/>
      <c r="O33" s="102"/>
      <c r="P33" s="160"/>
      <c r="Q33" s="162" t="s">
        <v>213</v>
      </c>
      <c r="R33" s="161"/>
      <c r="S33" s="217">
        <v>3949</v>
      </c>
      <c r="T33" s="218">
        <v>2386</v>
      </c>
      <c r="U33" s="217">
        <v>3863</v>
      </c>
      <c r="V33" s="219">
        <v>2386</v>
      </c>
      <c r="W33" s="102"/>
      <c r="X33" s="102"/>
      <c r="Y33" s="147" t="s">
        <v>214</v>
      </c>
      <c r="Z33" s="148"/>
      <c r="AA33" s="225">
        <v>9446</v>
      </c>
      <c r="AB33" s="218">
        <v>5798</v>
      </c>
      <c r="AC33" s="218">
        <v>10156</v>
      </c>
      <c r="AD33" s="231">
        <v>5798</v>
      </c>
    </row>
    <row r="34" spans="1:30" ht="15.75" customHeight="1">
      <c r="A34" s="2"/>
      <c r="B34" s="65" t="s">
        <v>129</v>
      </c>
      <c r="C34" s="85"/>
      <c r="D34" s="93">
        <v>3820</v>
      </c>
      <c r="E34" s="93">
        <v>2303</v>
      </c>
      <c r="F34" s="93">
        <v>3638</v>
      </c>
      <c r="G34" s="124">
        <v>2242</v>
      </c>
      <c r="H34" s="125"/>
      <c r="I34" s="171" t="s">
        <v>130</v>
      </c>
      <c r="J34" s="172"/>
      <c r="K34" s="173"/>
      <c r="L34" s="210">
        <f>SUM(L35:L38)</f>
        <v>26179</v>
      </c>
      <c r="M34" s="211">
        <f>SUM(M35:M38)</f>
        <v>16109</v>
      </c>
      <c r="N34" s="211">
        <f>SUM(N35:N38)</f>
        <v>25891</v>
      </c>
      <c r="O34" s="211">
        <f>SUM(O35:O38)</f>
        <v>16243</v>
      </c>
      <c r="P34" s="93"/>
      <c r="Q34" s="162" t="s">
        <v>193</v>
      </c>
      <c r="R34" s="161"/>
      <c r="S34" s="223" t="s">
        <v>358</v>
      </c>
      <c r="T34" s="223" t="s">
        <v>358</v>
      </c>
      <c r="U34" s="223" t="s">
        <v>358</v>
      </c>
      <c r="V34" s="224" t="s">
        <v>358</v>
      </c>
      <c r="W34" s="102"/>
      <c r="X34" s="102"/>
      <c r="Y34" s="147" t="s">
        <v>215</v>
      </c>
      <c r="Z34" s="148"/>
      <c r="AA34" s="225">
        <v>3884</v>
      </c>
      <c r="AB34" s="218">
        <v>2502</v>
      </c>
      <c r="AC34" s="218">
        <v>3583</v>
      </c>
      <c r="AD34" s="231">
        <v>2502</v>
      </c>
    </row>
    <row r="35" spans="1:30" ht="15.75" customHeight="1">
      <c r="A35" s="2"/>
      <c r="B35" s="65" t="s">
        <v>131</v>
      </c>
      <c r="C35" s="85"/>
      <c r="D35" s="93">
        <v>10886</v>
      </c>
      <c r="E35" s="93">
        <v>7445</v>
      </c>
      <c r="F35" s="93">
        <v>10839</v>
      </c>
      <c r="G35" s="124">
        <v>7363</v>
      </c>
      <c r="H35" s="102"/>
      <c r="I35" s="93"/>
      <c r="J35" s="162" t="s">
        <v>132</v>
      </c>
      <c r="K35" s="161"/>
      <c r="L35" s="115">
        <v>2561</v>
      </c>
      <c r="M35" s="102">
        <v>1649</v>
      </c>
      <c r="N35" s="102">
        <v>2059</v>
      </c>
      <c r="O35" s="102">
        <v>1336</v>
      </c>
      <c r="P35" s="93"/>
      <c r="Q35" s="162" t="s">
        <v>216</v>
      </c>
      <c r="R35" s="161"/>
      <c r="S35" s="217">
        <v>18204</v>
      </c>
      <c r="T35" s="218">
        <v>9683</v>
      </c>
      <c r="U35" s="217">
        <v>17326</v>
      </c>
      <c r="V35" s="219">
        <v>9683</v>
      </c>
      <c r="W35" s="102"/>
      <c r="X35" s="102"/>
      <c r="Y35" s="147" t="s">
        <v>217</v>
      </c>
      <c r="Z35" s="148"/>
      <c r="AA35" s="225">
        <v>17087</v>
      </c>
      <c r="AB35" s="218">
        <v>10709</v>
      </c>
      <c r="AC35" s="218">
        <v>16858</v>
      </c>
      <c r="AD35" s="231">
        <v>10709</v>
      </c>
    </row>
    <row r="36" spans="1:30" ht="15.75" customHeight="1">
      <c r="A36" s="2"/>
      <c r="B36" s="65" t="s">
        <v>133</v>
      </c>
      <c r="C36" s="85"/>
      <c r="D36" s="115">
        <v>822</v>
      </c>
      <c r="E36" s="102">
        <v>554</v>
      </c>
      <c r="F36" s="102">
        <v>866</v>
      </c>
      <c r="G36" s="124">
        <v>605</v>
      </c>
      <c r="H36" s="102"/>
      <c r="I36" s="93"/>
      <c r="J36" s="162" t="s">
        <v>134</v>
      </c>
      <c r="K36" s="161"/>
      <c r="L36" s="118">
        <v>7182</v>
      </c>
      <c r="M36" s="102">
        <v>4335</v>
      </c>
      <c r="N36" s="102">
        <v>7394</v>
      </c>
      <c r="O36" s="102">
        <v>4480</v>
      </c>
      <c r="P36" s="93"/>
      <c r="Q36" s="162" t="s">
        <v>218</v>
      </c>
      <c r="R36" s="161"/>
      <c r="S36" s="217">
        <v>3504</v>
      </c>
      <c r="T36" s="218">
        <v>2215</v>
      </c>
      <c r="U36" s="217">
        <v>3555</v>
      </c>
      <c r="V36" s="219">
        <v>2215</v>
      </c>
      <c r="W36" s="102"/>
      <c r="X36" s="102"/>
      <c r="Y36" s="147" t="s">
        <v>219</v>
      </c>
      <c r="Z36" s="148"/>
      <c r="AA36" s="225">
        <v>2958</v>
      </c>
      <c r="AB36" s="218">
        <v>1966</v>
      </c>
      <c r="AC36" s="218">
        <v>3018</v>
      </c>
      <c r="AD36" s="231">
        <v>1966</v>
      </c>
    </row>
    <row r="37" spans="1:30" ht="15.75" customHeight="1">
      <c r="A37" s="2"/>
      <c r="B37" s="65" t="s">
        <v>135</v>
      </c>
      <c r="C37" s="55"/>
      <c r="D37" s="115">
        <v>2249</v>
      </c>
      <c r="E37" s="102">
        <v>1512</v>
      </c>
      <c r="F37" s="102">
        <v>2253</v>
      </c>
      <c r="G37" s="124">
        <v>1527</v>
      </c>
      <c r="H37" s="102"/>
      <c r="I37" s="93"/>
      <c r="J37" s="162" t="s">
        <v>136</v>
      </c>
      <c r="K37" s="161"/>
      <c r="L37" s="115">
        <v>7431</v>
      </c>
      <c r="M37" s="102">
        <v>4443</v>
      </c>
      <c r="N37" s="102">
        <v>7523</v>
      </c>
      <c r="O37" s="102">
        <v>4601</v>
      </c>
      <c r="P37" s="160"/>
      <c r="Q37" s="162" t="s">
        <v>220</v>
      </c>
      <c r="R37" s="161"/>
      <c r="S37" s="217">
        <v>7223</v>
      </c>
      <c r="T37" s="218">
        <v>4766</v>
      </c>
      <c r="U37" s="217">
        <v>7553</v>
      </c>
      <c r="V37" s="219">
        <v>4766</v>
      </c>
      <c r="W37" s="102"/>
      <c r="X37" s="102"/>
      <c r="Y37" s="147" t="s">
        <v>221</v>
      </c>
      <c r="Z37" s="148"/>
      <c r="AA37" s="225">
        <v>4693</v>
      </c>
      <c r="AB37" s="218">
        <v>2641</v>
      </c>
      <c r="AC37" s="218">
        <v>4283</v>
      </c>
      <c r="AD37" s="231">
        <v>2641</v>
      </c>
    </row>
    <row r="38" spans="1:30" ht="15.75" customHeight="1">
      <c r="A38" s="119"/>
      <c r="B38" s="59"/>
      <c r="C38" s="85"/>
      <c r="D38" s="120"/>
      <c r="E38" s="121"/>
      <c r="F38" s="121"/>
      <c r="G38" s="122"/>
      <c r="H38" s="102"/>
      <c r="I38" s="102"/>
      <c r="J38" s="162" t="s">
        <v>137</v>
      </c>
      <c r="K38" s="161"/>
      <c r="L38" s="115">
        <v>9005</v>
      </c>
      <c r="M38" s="102">
        <v>5682</v>
      </c>
      <c r="N38" s="102">
        <v>8915</v>
      </c>
      <c r="O38" s="102">
        <v>5826</v>
      </c>
      <c r="P38" s="93"/>
      <c r="Q38" s="162" t="s">
        <v>222</v>
      </c>
      <c r="R38" s="161"/>
      <c r="S38" s="217">
        <v>4005</v>
      </c>
      <c r="T38" s="218">
        <v>2472</v>
      </c>
      <c r="U38" s="217">
        <v>4313</v>
      </c>
      <c r="V38" s="219">
        <v>2472</v>
      </c>
      <c r="W38" s="102"/>
      <c r="X38" s="102"/>
      <c r="Y38" s="147" t="s">
        <v>223</v>
      </c>
      <c r="Z38" s="148"/>
      <c r="AA38" s="225">
        <v>18889</v>
      </c>
      <c r="AB38" s="218">
        <v>12322</v>
      </c>
      <c r="AC38" s="218">
        <v>18976</v>
      </c>
      <c r="AD38" s="231">
        <v>12322</v>
      </c>
    </row>
    <row r="39" spans="1:30" ht="15.75" customHeight="1">
      <c r="A39" s="80" t="s">
        <v>138</v>
      </c>
      <c r="B39" s="123"/>
      <c r="C39" s="99"/>
      <c r="D39" s="210">
        <f>SUM(D40:D46)</f>
        <v>34756</v>
      </c>
      <c r="E39" s="211">
        <f>SUM(E40:E46)</f>
        <v>23696</v>
      </c>
      <c r="F39" s="211">
        <f>SUM(F40:F46)</f>
        <v>34334</v>
      </c>
      <c r="G39" s="209">
        <f>SUM(G40:G46)</f>
        <v>23463</v>
      </c>
      <c r="H39" s="102"/>
      <c r="I39" s="181"/>
      <c r="J39" s="182"/>
      <c r="K39" s="161"/>
      <c r="L39" s="88"/>
      <c r="M39" s="88"/>
      <c r="N39" s="88"/>
      <c r="O39" s="121"/>
      <c r="P39" s="93"/>
      <c r="Q39" s="162" t="s">
        <v>193</v>
      </c>
      <c r="R39" s="161"/>
      <c r="S39" s="217">
        <v>44</v>
      </c>
      <c r="T39" s="218">
        <v>44</v>
      </c>
      <c r="U39" s="217">
        <v>44</v>
      </c>
      <c r="V39" s="219">
        <v>44</v>
      </c>
      <c r="W39" s="102"/>
      <c r="X39" s="102"/>
      <c r="Y39" s="147" t="s">
        <v>224</v>
      </c>
      <c r="Z39" s="148"/>
      <c r="AA39" s="225">
        <v>2901</v>
      </c>
      <c r="AB39" s="218">
        <v>1879</v>
      </c>
      <c r="AC39" s="218">
        <v>2789</v>
      </c>
      <c r="AD39" s="231">
        <v>1879</v>
      </c>
    </row>
    <row r="40" spans="1:30" ht="15.75" customHeight="1">
      <c r="A40" s="2"/>
      <c r="B40" s="65" t="s">
        <v>139</v>
      </c>
      <c r="C40" s="85"/>
      <c r="D40" s="115">
        <v>9927</v>
      </c>
      <c r="E40" s="102">
        <v>6862</v>
      </c>
      <c r="F40" s="102">
        <v>9852</v>
      </c>
      <c r="G40" s="124">
        <v>6811</v>
      </c>
      <c r="H40" s="102"/>
      <c r="I40" s="102"/>
      <c r="J40" s="102"/>
      <c r="K40" s="183"/>
      <c r="L40" s="102"/>
      <c r="M40" s="93"/>
      <c r="N40" s="93"/>
      <c r="O40" s="102"/>
      <c r="P40" s="93"/>
      <c r="Q40" s="162" t="s">
        <v>225</v>
      </c>
      <c r="R40" s="161"/>
      <c r="S40" s="217">
        <v>2310</v>
      </c>
      <c r="T40" s="218">
        <v>1322</v>
      </c>
      <c r="U40" s="217">
        <v>2281</v>
      </c>
      <c r="V40" s="219">
        <v>1322</v>
      </c>
      <c r="W40" s="102"/>
      <c r="X40" s="102"/>
      <c r="Y40" s="147" t="s">
        <v>226</v>
      </c>
      <c r="Z40" s="148"/>
      <c r="AA40" s="225">
        <v>8089</v>
      </c>
      <c r="AB40" s="218">
        <v>5119</v>
      </c>
      <c r="AC40" s="218">
        <v>8725</v>
      </c>
      <c r="AD40" s="231">
        <v>5119</v>
      </c>
    </row>
    <row r="41" spans="1:30" ht="15.75" customHeight="1">
      <c r="A41" s="2"/>
      <c r="B41" s="65" t="s">
        <v>140</v>
      </c>
      <c r="C41" s="85"/>
      <c r="D41" s="115">
        <v>7839</v>
      </c>
      <c r="E41" s="102">
        <v>4885</v>
      </c>
      <c r="F41" s="102">
        <v>7997</v>
      </c>
      <c r="G41" s="124">
        <v>4932</v>
      </c>
      <c r="H41" s="102"/>
      <c r="I41" s="102"/>
      <c r="J41" s="174"/>
      <c r="K41" s="148"/>
      <c r="L41" s="121"/>
      <c r="M41" s="121"/>
      <c r="N41" s="121"/>
      <c r="O41" s="121"/>
      <c r="P41" s="160"/>
      <c r="Q41" s="162" t="s">
        <v>193</v>
      </c>
      <c r="R41" s="161"/>
      <c r="S41" s="217">
        <v>1189</v>
      </c>
      <c r="T41" s="218">
        <v>1140</v>
      </c>
      <c r="U41" s="217">
        <v>1140</v>
      </c>
      <c r="V41" s="219">
        <v>1140</v>
      </c>
      <c r="W41" s="102"/>
      <c r="X41" s="166"/>
      <c r="Y41" s="147" t="s">
        <v>193</v>
      </c>
      <c r="Z41" s="95"/>
      <c r="AA41" s="225">
        <v>2142</v>
      </c>
      <c r="AB41" s="218">
        <v>2130</v>
      </c>
      <c r="AC41" s="218">
        <v>2140</v>
      </c>
      <c r="AD41" s="231">
        <v>2130</v>
      </c>
    </row>
    <row r="42" spans="1:30" ht="15.75" customHeight="1">
      <c r="A42" s="2"/>
      <c r="B42" s="65" t="s">
        <v>141</v>
      </c>
      <c r="C42" s="85"/>
      <c r="D42" s="115">
        <v>3001</v>
      </c>
      <c r="E42" s="102">
        <v>2189</v>
      </c>
      <c r="F42" s="102">
        <v>2883</v>
      </c>
      <c r="G42" s="124">
        <v>2124</v>
      </c>
      <c r="H42" s="102"/>
      <c r="I42" s="102"/>
      <c r="J42" s="151"/>
      <c r="K42" s="152"/>
      <c r="L42" s="121"/>
      <c r="M42" s="121"/>
      <c r="N42" s="121"/>
      <c r="O42" s="121"/>
      <c r="P42" s="93"/>
      <c r="Q42" s="162" t="s">
        <v>227</v>
      </c>
      <c r="R42" s="161"/>
      <c r="S42" s="217">
        <v>8637</v>
      </c>
      <c r="T42" s="218">
        <v>5291</v>
      </c>
      <c r="U42" s="217">
        <v>8954</v>
      </c>
      <c r="V42" s="219">
        <v>5291</v>
      </c>
      <c r="W42" s="102"/>
      <c r="X42" s="166"/>
      <c r="Y42" s="147" t="s">
        <v>146</v>
      </c>
      <c r="Z42" s="95"/>
      <c r="AA42" s="225">
        <v>13012</v>
      </c>
      <c r="AB42" s="218">
        <v>7965</v>
      </c>
      <c r="AC42" s="218">
        <v>13871</v>
      </c>
      <c r="AD42" s="231">
        <v>7965</v>
      </c>
    </row>
    <row r="43" spans="1:30" ht="15.75" customHeight="1">
      <c r="A43" s="2"/>
      <c r="B43" s="65" t="s">
        <v>142</v>
      </c>
      <c r="C43" s="85"/>
      <c r="D43" s="115">
        <v>2021</v>
      </c>
      <c r="E43" s="102">
        <v>1278</v>
      </c>
      <c r="F43" s="102">
        <v>1932</v>
      </c>
      <c r="G43" s="124">
        <v>1252</v>
      </c>
      <c r="H43" s="102"/>
      <c r="I43" s="102"/>
      <c r="J43" s="151"/>
      <c r="K43" s="152"/>
      <c r="L43" s="121"/>
      <c r="M43" s="121"/>
      <c r="N43" s="121"/>
      <c r="O43" s="121"/>
      <c r="P43" s="93"/>
      <c r="Q43" s="162" t="s">
        <v>228</v>
      </c>
      <c r="R43" s="161"/>
      <c r="S43" s="217">
        <v>1774</v>
      </c>
      <c r="T43" s="218">
        <v>1191</v>
      </c>
      <c r="U43" s="217">
        <v>1753</v>
      </c>
      <c r="V43" s="219">
        <v>1191</v>
      </c>
      <c r="W43" s="102"/>
      <c r="X43" s="166"/>
      <c r="Y43" s="147" t="s">
        <v>229</v>
      </c>
      <c r="Z43" s="95"/>
      <c r="AA43" s="225">
        <v>9866</v>
      </c>
      <c r="AB43" s="218">
        <v>7103</v>
      </c>
      <c r="AC43" s="218">
        <v>9326</v>
      </c>
      <c r="AD43" s="231">
        <v>7103</v>
      </c>
    </row>
    <row r="44" spans="1:30" ht="15.75" customHeight="1">
      <c r="A44" s="2"/>
      <c r="B44" s="65" t="s">
        <v>143</v>
      </c>
      <c r="C44" s="85"/>
      <c r="D44" s="115">
        <v>3912</v>
      </c>
      <c r="E44" s="102">
        <v>3146</v>
      </c>
      <c r="F44" s="102">
        <v>3783</v>
      </c>
      <c r="G44" s="124">
        <v>3068</v>
      </c>
      <c r="H44" s="125"/>
      <c r="I44" s="125" t="s">
        <v>144</v>
      </c>
      <c r="J44" s="125"/>
      <c r="K44" s="185"/>
      <c r="L44" s="125"/>
      <c r="M44" s="90"/>
      <c r="N44" s="90"/>
      <c r="O44" s="125"/>
      <c r="P44" s="160"/>
      <c r="Q44" s="162" t="s">
        <v>230</v>
      </c>
      <c r="R44" s="161"/>
      <c r="S44" s="217">
        <v>5222</v>
      </c>
      <c r="T44" s="218">
        <v>3097</v>
      </c>
      <c r="U44" s="217">
        <v>5021</v>
      </c>
      <c r="V44" s="219">
        <v>3097</v>
      </c>
      <c r="W44" s="102"/>
      <c r="X44" s="166"/>
      <c r="Y44" s="147" t="s">
        <v>231</v>
      </c>
      <c r="Z44" s="95"/>
      <c r="AA44" s="225">
        <v>2854</v>
      </c>
      <c r="AB44" s="218">
        <v>2194</v>
      </c>
      <c r="AC44" s="218">
        <v>2720</v>
      </c>
      <c r="AD44" s="231">
        <v>2194</v>
      </c>
    </row>
    <row r="45" spans="1:30" ht="15.75" customHeight="1">
      <c r="A45" s="2"/>
      <c r="B45" s="65" t="s">
        <v>145</v>
      </c>
      <c r="C45" s="85"/>
      <c r="D45" s="115">
        <v>1183</v>
      </c>
      <c r="E45" s="102">
        <v>727</v>
      </c>
      <c r="F45" s="102">
        <v>1123</v>
      </c>
      <c r="G45" s="124">
        <v>701</v>
      </c>
      <c r="H45" s="102"/>
      <c r="I45" s="102"/>
      <c r="J45" s="174" t="s">
        <v>331</v>
      </c>
      <c r="K45" s="148"/>
      <c r="L45" s="121">
        <v>153944</v>
      </c>
      <c r="M45" s="121">
        <v>83918</v>
      </c>
      <c r="N45" s="121">
        <v>155131</v>
      </c>
      <c r="O45" s="121">
        <v>85224</v>
      </c>
      <c r="P45" s="93"/>
      <c r="Q45" s="162" t="s">
        <v>232</v>
      </c>
      <c r="R45" s="161"/>
      <c r="S45" s="217">
        <v>6372</v>
      </c>
      <c r="T45" s="218">
        <v>4476</v>
      </c>
      <c r="U45" s="217">
        <v>6182</v>
      </c>
      <c r="V45" s="219">
        <v>4476</v>
      </c>
      <c r="W45" s="102"/>
      <c r="X45" s="166"/>
      <c r="Y45" s="147" t="s">
        <v>233</v>
      </c>
      <c r="Z45" s="95"/>
      <c r="AA45" s="225">
        <v>180</v>
      </c>
      <c r="AB45" s="218">
        <v>110</v>
      </c>
      <c r="AC45" s="218">
        <v>206</v>
      </c>
      <c r="AD45" s="231">
        <v>110</v>
      </c>
    </row>
    <row r="46" spans="1:30" ht="15.75" customHeight="1">
      <c r="A46" s="2"/>
      <c r="B46" s="65" t="s">
        <v>146</v>
      </c>
      <c r="C46" s="85"/>
      <c r="D46" s="115">
        <v>6873</v>
      </c>
      <c r="E46" s="102">
        <v>4609</v>
      </c>
      <c r="F46" s="102">
        <v>6764</v>
      </c>
      <c r="G46" s="124">
        <v>4575</v>
      </c>
      <c r="H46" s="102"/>
      <c r="I46" s="102"/>
      <c r="J46" s="151" t="s">
        <v>341</v>
      </c>
      <c r="K46" s="152"/>
      <c r="L46" s="121">
        <v>153158</v>
      </c>
      <c r="M46" s="121">
        <v>84202</v>
      </c>
      <c r="N46" s="121">
        <v>154227</v>
      </c>
      <c r="O46" s="121">
        <v>85196</v>
      </c>
      <c r="P46" s="93"/>
      <c r="Q46" s="162" t="s">
        <v>234</v>
      </c>
      <c r="R46" s="161"/>
      <c r="S46" s="217">
        <v>1993</v>
      </c>
      <c r="T46" s="218">
        <v>1111</v>
      </c>
      <c r="U46" s="217">
        <v>1882</v>
      </c>
      <c r="V46" s="219">
        <v>1111</v>
      </c>
      <c r="W46" s="102"/>
      <c r="X46" s="166"/>
      <c r="Y46" s="147" t="s">
        <v>235</v>
      </c>
      <c r="Z46" s="95"/>
      <c r="AA46" s="225">
        <v>244</v>
      </c>
      <c r="AB46" s="218">
        <v>141</v>
      </c>
      <c r="AC46" s="218">
        <v>217</v>
      </c>
      <c r="AD46" s="231">
        <v>141</v>
      </c>
    </row>
    <row r="47" spans="1:30" ht="15.75" customHeight="1">
      <c r="A47" s="2"/>
      <c r="B47" s="65"/>
      <c r="C47" s="85"/>
      <c r="D47" s="186"/>
      <c r="E47" s="166"/>
      <c r="F47" s="166"/>
      <c r="G47" s="96"/>
      <c r="H47" s="102"/>
      <c r="I47" s="102"/>
      <c r="J47" s="151" t="s">
        <v>328</v>
      </c>
      <c r="K47" s="152"/>
      <c r="L47" s="121">
        <v>154994</v>
      </c>
      <c r="M47" s="121">
        <v>83686</v>
      </c>
      <c r="N47" s="121">
        <v>155853</v>
      </c>
      <c r="O47" s="121">
        <v>84680</v>
      </c>
      <c r="P47" s="93"/>
      <c r="Q47" s="162" t="s">
        <v>236</v>
      </c>
      <c r="R47" s="161"/>
      <c r="S47" s="217">
        <v>13174</v>
      </c>
      <c r="T47" s="218">
        <v>8052</v>
      </c>
      <c r="U47" s="217">
        <v>12487</v>
      </c>
      <c r="V47" s="219">
        <v>8052</v>
      </c>
      <c r="W47" s="102"/>
      <c r="X47" s="166"/>
      <c r="Y47" s="147"/>
      <c r="Z47" s="95"/>
      <c r="AA47" s="225">
        <v>0</v>
      </c>
      <c r="AB47" s="218">
        <v>0</v>
      </c>
      <c r="AC47" s="218">
        <v>0</v>
      </c>
      <c r="AD47" s="231">
        <v>0</v>
      </c>
    </row>
    <row r="48" spans="1:30" ht="15.75" customHeight="1">
      <c r="A48" s="80" t="s">
        <v>147</v>
      </c>
      <c r="B48" s="123"/>
      <c r="C48" s="82"/>
      <c r="D48" s="210">
        <f>SUM(D49:D50)</f>
        <v>102194</v>
      </c>
      <c r="E48" s="211">
        <f>SUM(E49:E50)</f>
        <v>59850</v>
      </c>
      <c r="F48" s="211">
        <f>SUM(F49:F50)</f>
        <v>101643</v>
      </c>
      <c r="G48" s="209">
        <f>SUM(G49:G50)</f>
        <v>62919</v>
      </c>
      <c r="H48" s="102"/>
      <c r="I48" s="102"/>
      <c r="J48" s="151" t="s">
        <v>342</v>
      </c>
      <c r="K48" s="152"/>
      <c r="L48" s="121">
        <v>152990</v>
      </c>
      <c r="M48" s="121">
        <v>82150</v>
      </c>
      <c r="N48" s="121">
        <v>154337</v>
      </c>
      <c r="O48" s="121">
        <v>83268</v>
      </c>
      <c r="P48" s="102"/>
      <c r="Q48" s="162" t="s">
        <v>237</v>
      </c>
      <c r="R48" s="161"/>
      <c r="S48" s="217">
        <v>4738</v>
      </c>
      <c r="T48" s="218">
        <v>3153</v>
      </c>
      <c r="U48" s="217">
        <v>4933</v>
      </c>
      <c r="V48" s="219">
        <v>3153</v>
      </c>
      <c r="W48" s="125"/>
      <c r="X48" s="125" t="s">
        <v>238</v>
      </c>
      <c r="Y48" s="159"/>
      <c r="Z48" s="90"/>
      <c r="AA48" s="234">
        <v>3762</v>
      </c>
      <c r="AB48" s="235">
        <v>2506</v>
      </c>
      <c r="AC48" s="235">
        <v>3762</v>
      </c>
      <c r="AD48" s="236">
        <v>2506</v>
      </c>
    </row>
    <row r="49" spans="1:30" ht="15.75" customHeight="1">
      <c r="A49" s="2"/>
      <c r="B49" s="65" t="s">
        <v>148</v>
      </c>
      <c r="C49" s="85"/>
      <c r="D49" s="115">
        <v>78134</v>
      </c>
      <c r="E49" s="102">
        <v>45148</v>
      </c>
      <c r="F49" s="102">
        <v>74803</v>
      </c>
      <c r="G49" s="124">
        <v>45760</v>
      </c>
      <c r="H49" s="102"/>
      <c r="I49" s="102"/>
      <c r="J49" s="154"/>
      <c r="K49" s="187"/>
      <c r="L49" s="102"/>
      <c r="M49" s="93"/>
      <c r="N49" s="93"/>
      <c r="O49" s="102"/>
      <c r="P49" s="181"/>
      <c r="Q49" s="162" t="s">
        <v>239</v>
      </c>
      <c r="R49" s="161"/>
      <c r="S49" s="217">
        <v>8091</v>
      </c>
      <c r="T49" s="218">
        <v>4808</v>
      </c>
      <c r="U49" s="217">
        <v>7250</v>
      </c>
      <c r="V49" s="219">
        <v>4808</v>
      </c>
      <c r="W49" s="102"/>
      <c r="X49" s="93"/>
      <c r="Y49" s="147" t="s">
        <v>192</v>
      </c>
      <c r="Z49" s="148"/>
      <c r="AA49" s="225">
        <v>1753</v>
      </c>
      <c r="AB49" s="218">
        <v>1191</v>
      </c>
      <c r="AC49" s="218">
        <v>1774</v>
      </c>
      <c r="AD49" s="231">
        <v>1191</v>
      </c>
    </row>
    <row r="50" spans="1:30" ht="15.75" customHeight="1">
      <c r="A50" s="2"/>
      <c r="B50" s="65" t="s">
        <v>149</v>
      </c>
      <c r="C50" s="85"/>
      <c r="D50" s="115">
        <v>24060</v>
      </c>
      <c r="E50" s="102">
        <v>14702</v>
      </c>
      <c r="F50" s="102">
        <v>26840</v>
      </c>
      <c r="G50" s="124">
        <v>17159</v>
      </c>
      <c r="H50" s="125"/>
      <c r="I50" s="125"/>
      <c r="J50" s="156" t="s">
        <v>337</v>
      </c>
      <c r="K50" s="146"/>
      <c r="L50" s="211">
        <f>L52+L60</f>
        <v>154142</v>
      </c>
      <c r="M50" s="211">
        <f>M52+M60</f>
        <v>82315</v>
      </c>
      <c r="N50" s="211">
        <f>N52+N60</f>
        <v>155518</v>
      </c>
      <c r="O50" s="211">
        <f>O52+O60</f>
        <v>83377</v>
      </c>
      <c r="P50" s="102"/>
      <c r="Q50" s="162" t="s">
        <v>240</v>
      </c>
      <c r="R50" s="183"/>
      <c r="S50" s="217">
        <v>2443</v>
      </c>
      <c r="T50" s="218">
        <v>1406</v>
      </c>
      <c r="U50" s="217">
        <v>2706</v>
      </c>
      <c r="V50" s="219">
        <v>1406</v>
      </c>
      <c r="W50" s="102"/>
      <c r="X50" s="93"/>
      <c r="Y50" s="147" t="s">
        <v>193</v>
      </c>
      <c r="Z50" s="148"/>
      <c r="AA50" s="225">
        <v>34</v>
      </c>
      <c r="AB50" s="218">
        <v>33</v>
      </c>
      <c r="AC50" s="218">
        <v>33</v>
      </c>
      <c r="AD50" s="231">
        <v>33</v>
      </c>
    </row>
    <row r="51" spans="1:30" ht="15.75" customHeight="1">
      <c r="A51" s="2"/>
      <c r="B51" s="54"/>
      <c r="C51" s="55"/>
      <c r="D51" s="115"/>
      <c r="E51" s="102"/>
      <c r="F51" s="102"/>
      <c r="G51" s="124"/>
      <c r="H51" s="102"/>
      <c r="I51" s="102"/>
      <c r="J51" s="188"/>
      <c r="K51" s="148"/>
      <c r="L51" s="102"/>
      <c r="M51" s="93"/>
      <c r="N51" s="93"/>
      <c r="O51" s="102"/>
      <c r="P51" s="102"/>
      <c r="Q51" s="162" t="s">
        <v>241</v>
      </c>
      <c r="R51" s="148"/>
      <c r="S51" s="217">
        <v>11823</v>
      </c>
      <c r="T51" s="218">
        <v>7192</v>
      </c>
      <c r="U51" s="217">
        <v>12033</v>
      </c>
      <c r="V51" s="219">
        <v>7192</v>
      </c>
      <c r="W51" s="102"/>
      <c r="X51" s="93"/>
      <c r="Y51" s="147" t="s">
        <v>227</v>
      </c>
      <c r="Z51" s="148"/>
      <c r="AA51" s="225">
        <v>77</v>
      </c>
      <c r="AB51" s="218">
        <v>29</v>
      </c>
      <c r="AC51" s="218">
        <v>89</v>
      </c>
      <c r="AD51" s="231">
        <v>29</v>
      </c>
    </row>
    <row r="52" spans="1:30" ht="15.75" customHeight="1">
      <c r="A52" s="83" t="s">
        <v>150</v>
      </c>
      <c r="B52" s="94"/>
      <c r="C52" s="82"/>
      <c r="D52" s="210">
        <f>SUM(D53:D69)</f>
        <v>232662</v>
      </c>
      <c r="E52" s="211">
        <f>SUM(E53:E69)</f>
        <v>150603</v>
      </c>
      <c r="F52" s="211">
        <f>SUM(F53:F69)</f>
        <v>235573</v>
      </c>
      <c r="G52" s="209">
        <f>SUM(G53:G69)</f>
        <v>151260</v>
      </c>
      <c r="H52" s="125"/>
      <c r="I52" s="145" t="s">
        <v>151</v>
      </c>
      <c r="J52" s="172"/>
      <c r="K52" s="146"/>
      <c r="L52" s="211">
        <f>SUM(L53:L58)</f>
        <v>130938</v>
      </c>
      <c r="M52" s="211">
        <f>SUM(M53:M58)</f>
        <v>68822</v>
      </c>
      <c r="N52" s="211">
        <f>SUM(N53:N58)</f>
        <v>132201</v>
      </c>
      <c r="O52" s="211">
        <f>SUM(O53:O58)</f>
        <v>69831</v>
      </c>
      <c r="P52" s="102"/>
      <c r="Q52" s="162" t="s">
        <v>242</v>
      </c>
      <c r="R52" s="152"/>
      <c r="S52" s="217">
        <v>2230</v>
      </c>
      <c r="T52" s="218">
        <v>1463</v>
      </c>
      <c r="U52" s="217">
        <v>2233</v>
      </c>
      <c r="V52" s="219">
        <v>1463</v>
      </c>
      <c r="W52" s="102"/>
      <c r="X52" s="179"/>
      <c r="Y52" s="147" t="s">
        <v>243</v>
      </c>
      <c r="Z52" s="148"/>
      <c r="AA52" s="225">
        <v>971</v>
      </c>
      <c r="AB52" s="218">
        <v>656</v>
      </c>
      <c r="AC52" s="218">
        <v>953</v>
      </c>
      <c r="AD52" s="231">
        <v>656</v>
      </c>
    </row>
    <row r="53" spans="1:30" ht="15.75" customHeight="1">
      <c r="A53" s="2"/>
      <c r="B53" s="65" t="s">
        <v>152</v>
      </c>
      <c r="C53" s="85"/>
      <c r="D53" s="115">
        <v>39530</v>
      </c>
      <c r="E53" s="102">
        <v>24368</v>
      </c>
      <c r="F53" s="102">
        <v>38737</v>
      </c>
      <c r="G53" s="124">
        <v>24638</v>
      </c>
      <c r="H53" s="102"/>
      <c r="I53" s="102"/>
      <c r="J53" s="147" t="s">
        <v>14</v>
      </c>
      <c r="K53" s="148"/>
      <c r="L53" s="126">
        <v>90537</v>
      </c>
      <c r="M53" s="126">
        <v>47364</v>
      </c>
      <c r="N53" s="126">
        <v>89673</v>
      </c>
      <c r="O53" s="184">
        <v>47479</v>
      </c>
      <c r="P53" s="102"/>
      <c r="Q53" s="162" t="s">
        <v>193</v>
      </c>
      <c r="R53" s="152"/>
      <c r="S53" s="217">
        <v>1177</v>
      </c>
      <c r="T53" s="218">
        <v>1112</v>
      </c>
      <c r="U53" s="217">
        <v>1158</v>
      </c>
      <c r="V53" s="219">
        <v>1112</v>
      </c>
      <c r="W53" s="102"/>
      <c r="X53" s="179"/>
      <c r="Y53" s="147" t="s">
        <v>244</v>
      </c>
      <c r="Z53" s="148"/>
      <c r="AA53" s="225">
        <v>926</v>
      </c>
      <c r="AB53" s="218">
        <v>597</v>
      </c>
      <c r="AC53" s="218">
        <v>913</v>
      </c>
      <c r="AD53" s="231">
        <v>597</v>
      </c>
    </row>
    <row r="54" spans="1:30" ht="15.75" customHeight="1">
      <c r="A54" s="2"/>
      <c r="B54" s="65" t="s">
        <v>153</v>
      </c>
      <c r="C54" s="85"/>
      <c r="D54" s="115">
        <v>84547</v>
      </c>
      <c r="E54" s="102">
        <v>56634</v>
      </c>
      <c r="F54" s="102">
        <v>88976</v>
      </c>
      <c r="G54" s="124">
        <v>57900</v>
      </c>
      <c r="H54" s="102"/>
      <c r="I54" s="102"/>
      <c r="J54" s="147" t="s">
        <v>154</v>
      </c>
      <c r="K54" s="148"/>
      <c r="L54" s="126">
        <v>4978</v>
      </c>
      <c r="M54" s="126">
        <v>2457</v>
      </c>
      <c r="N54" s="126">
        <v>5985</v>
      </c>
      <c r="O54" s="184">
        <v>3037</v>
      </c>
      <c r="P54" s="102"/>
      <c r="Q54" s="162" t="s">
        <v>245</v>
      </c>
      <c r="R54" s="152"/>
      <c r="S54" s="217">
        <v>9376</v>
      </c>
      <c r="T54" s="218">
        <v>5738</v>
      </c>
      <c r="U54" s="217">
        <v>9376</v>
      </c>
      <c r="V54" s="219">
        <v>5738</v>
      </c>
      <c r="W54" s="102"/>
      <c r="X54" s="179"/>
      <c r="Y54" s="147"/>
      <c r="Z54" s="148"/>
      <c r="AA54" s="225">
        <v>0</v>
      </c>
      <c r="AB54" s="218">
        <v>0</v>
      </c>
      <c r="AC54" s="218">
        <v>0</v>
      </c>
      <c r="AD54" s="231">
        <v>0</v>
      </c>
    </row>
    <row r="55" spans="1:30" ht="15.75" customHeight="1">
      <c r="A55" s="2"/>
      <c r="B55" s="65" t="s">
        <v>155</v>
      </c>
      <c r="C55" s="85"/>
      <c r="D55" s="115">
        <v>5468</v>
      </c>
      <c r="E55" s="102">
        <v>3248</v>
      </c>
      <c r="F55" s="102">
        <v>5611</v>
      </c>
      <c r="G55" s="124">
        <v>3279</v>
      </c>
      <c r="H55" s="102"/>
      <c r="I55" s="102"/>
      <c r="J55" s="147" t="s">
        <v>156</v>
      </c>
      <c r="K55" s="148"/>
      <c r="L55" s="126">
        <v>17213</v>
      </c>
      <c r="M55" s="126">
        <v>8590</v>
      </c>
      <c r="N55" s="126">
        <v>18413</v>
      </c>
      <c r="O55" s="184">
        <v>9044</v>
      </c>
      <c r="P55" s="102"/>
      <c r="Q55" s="162" t="s">
        <v>246</v>
      </c>
      <c r="R55" s="187"/>
      <c r="S55" s="217">
        <v>2415</v>
      </c>
      <c r="T55" s="218">
        <v>1586</v>
      </c>
      <c r="U55" s="217">
        <v>2122</v>
      </c>
      <c r="V55" s="219">
        <v>1586</v>
      </c>
      <c r="W55" s="125"/>
      <c r="X55" s="189" t="s">
        <v>247</v>
      </c>
      <c r="Y55" s="159"/>
      <c r="Z55" s="90"/>
      <c r="AA55" s="234">
        <v>2355</v>
      </c>
      <c r="AB55" s="235">
        <v>1596</v>
      </c>
      <c r="AC55" s="235">
        <v>2355</v>
      </c>
      <c r="AD55" s="236">
        <v>1596</v>
      </c>
    </row>
    <row r="56" spans="1:30" ht="15.75" customHeight="1">
      <c r="A56" s="2"/>
      <c r="B56" s="65" t="s">
        <v>157</v>
      </c>
      <c r="C56" s="55"/>
      <c r="D56" s="115">
        <v>20847</v>
      </c>
      <c r="E56" s="102">
        <v>12382</v>
      </c>
      <c r="F56" s="102">
        <v>21029</v>
      </c>
      <c r="G56" s="124">
        <v>12227</v>
      </c>
      <c r="H56" s="102"/>
      <c r="I56" s="102"/>
      <c r="J56" s="147" t="s">
        <v>158</v>
      </c>
      <c r="K56" s="148"/>
      <c r="L56" s="126">
        <v>2454</v>
      </c>
      <c r="M56" s="126">
        <v>1324</v>
      </c>
      <c r="N56" s="126">
        <v>2477</v>
      </c>
      <c r="O56" s="184">
        <v>1315</v>
      </c>
      <c r="P56" s="102"/>
      <c r="Q56" s="162" t="s">
        <v>248</v>
      </c>
      <c r="R56" s="148"/>
      <c r="S56" s="217">
        <v>1710</v>
      </c>
      <c r="T56" s="218">
        <v>1073</v>
      </c>
      <c r="U56" s="217">
        <v>1624</v>
      </c>
      <c r="V56" s="219">
        <v>1073</v>
      </c>
      <c r="W56" s="102"/>
      <c r="X56" s="179"/>
      <c r="Y56" s="147" t="s">
        <v>192</v>
      </c>
      <c r="Z56" s="95"/>
      <c r="AA56" s="225">
        <v>1228</v>
      </c>
      <c r="AB56" s="218">
        <v>791</v>
      </c>
      <c r="AC56" s="218">
        <v>1070</v>
      </c>
      <c r="AD56" s="231">
        <v>791</v>
      </c>
    </row>
    <row r="57" spans="1:30" ht="15.75" customHeight="1">
      <c r="A57" s="2"/>
      <c r="B57" s="65" t="s">
        <v>159</v>
      </c>
      <c r="C57" s="85"/>
      <c r="D57" s="115">
        <v>3293</v>
      </c>
      <c r="E57" s="102">
        <v>1928</v>
      </c>
      <c r="F57" s="102">
        <v>3262</v>
      </c>
      <c r="G57" s="124">
        <v>1872</v>
      </c>
      <c r="H57" s="102"/>
      <c r="I57" s="102"/>
      <c r="J57" s="147" t="s">
        <v>160</v>
      </c>
      <c r="K57" s="148"/>
      <c r="L57" s="126">
        <v>6452</v>
      </c>
      <c r="M57" s="126">
        <v>3619</v>
      </c>
      <c r="N57" s="126">
        <v>6408</v>
      </c>
      <c r="O57" s="184">
        <v>3541</v>
      </c>
      <c r="P57" s="102"/>
      <c r="Q57" s="162" t="s">
        <v>249</v>
      </c>
      <c r="R57" s="148"/>
      <c r="S57" s="217">
        <v>1611</v>
      </c>
      <c r="T57" s="218">
        <v>908</v>
      </c>
      <c r="U57" s="217">
        <v>1473</v>
      </c>
      <c r="V57" s="219">
        <v>908</v>
      </c>
      <c r="W57" s="102"/>
      <c r="X57" s="179"/>
      <c r="Y57" s="147" t="s">
        <v>250</v>
      </c>
      <c r="Z57" s="95"/>
      <c r="AA57" s="225">
        <v>25</v>
      </c>
      <c r="AB57" s="218">
        <v>7</v>
      </c>
      <c r="AC57" s="218">
        <v>20</v>
      </c>
      <c r="AD57" s="231">
        <v>7</v>
      </c>
    </row>
    <row r="58" spans="1:30" ht="15.75" customHeight="1">
      <c r="A58" s="2"/>
      <c r="B58" s="65" t="s">
        <v>161</v>
      </c>
      <c r="C58" s="55"/>
      <c r="D58" s="115">
        <v>15503</v>
      </c>
      <c r="E58" s="102">
        <v>12045</v>
      </c>
      <c r="F58" s="102">
        <v>15422</v>
      </c>
      <c r="G58" s="124">
        <v>12047</v>
      </c>
      <c r="H58" s="102"/>
      <c r="I58" s="102"/>
      <c r="J58" s="147" t="s">
        <v>162</v>
      </c>
      <c r="K58" s="148"/>
      <c r="L58" s="126">
        <v>9304</v>
      </c>
      <c r="M58" s="126">
        <v>5468</v>
      </c>
      <c r="N58" s="126">
        <v>9245</v>
      </c>
      <c r="O58" s="184">
        <v>5415</v>
      </c>
      <c r="P58" s="157"/>
      <c r="Q58" s="162" t="s">
        <v>251</v>
      </c>
      <c r="R58" s="148"/>
      <c r="S58" s="217">
        <v>9744</v>
      </c>
      <c r="T58" s="218">
        <v>6372</v>
      </c>
      <c r="U58" s="217">
        <v>10262</v>
      </c>
      <c r="V58" s="219">
        <v>6372</v>
      </c>
      <c r="W58" s="102"/>
      <c r="X58" s="93"/>
      <c r="Y58" s="147" t="s">
        <v>252</v>
      </c>
      <c r="Z58" s="95"/>
      <c r="AA58" s="225">
        <v>324</v>
      </c>
      <c r="AB58" s="218">
        <v>236</v>
      </c>
      <c r="AC58" s="218">
        <v>352</v>
      </c>
      <c r="AD58" s="231">
        <v>236</v>
      </c>
    </row>
    <row r="59" spans="1:30" ht="15.75" customHeight="1">
      <c r="A59" s="119"/>
      <c r="B59" s="65" t="s">
        <v>163</v>
      </c>
      <c r="C59" s="55"/>
      <c r="D59" s="115">
        <v>5859</v>
      </c>
      <c r="E59" s="102">
        <v>3605</v>
      </c>
      <c r="F59" s="102">
        <v>5814</v>
      </c>
      <c r="G59" s="124">
        <v>3490</v>
      </c>
      <c r="H59" s="102"/>
      <c r="I59" s="102"/>
      <c r="J59" s="147"/>
      <c r="K59" s="148"/>
      <c r="L59" s="93"/>
      <c r="M59" s="93"/>
      <c r="N59" s="93"/>
      <c r="O59" s="93"/>
      <c r="P59" s="102"/>
      <c r="Q59" s="162" t="s">
        <v>253</v>
      </c>
      <c r="R59" s="148"/>
      <c r="S59" s="217">
        <v>8263</v>
      </c>
      <c r="T59" s="218">
        <v>3755</v>
      </c>
      <c r="U59" s="217">
        <v>8701</v>
      </c>
      <c r="V59" s="219">
        <v>3755</v>
      </c>
      <c r="W59" s="102"/>
      <c r="X59" s="93"/>
      <c r="Y59" s="147" t="s">
        <v>193</v>
      </c>
      <c r="Z59" s="148"/>
      <c r="AA59" s="190">
        <v>0</v>
      </c>
      <c r="AB59" s="190">
        <v>0</v>
      </c>
      <c r="AC59" s="190">
        <v>0</v>
      </c>
      <c r="AD59" s="237">
        <v>0</v>
      </c>
    </row>
    <row r="60" spans="1:30" ht="15.75" customHeight="1">
      <c r="A60" s="60"/>
      <c r="B60" s="103" t="s">
        <v>164</v>
      </c>
      <c r="C60" s="100"/>
      <c r="D60" s="115">
        <v>3275</v>
      </c>
      <c r="E60" s="102">
        <v>1806</v>
      </c>
      <c r="F60" s="102">
        <v>3291</v>
      </c>
      <c r="G60" s="124">
        <v>1880</v>
      </c>
      <c r="H60" s="125"/>
      <c r="I60" s="145" t="s">
        <v>165</v>
      </c>
      <c r="J60" s="172"/>
      <c r="K60" s="146"/>
      <c r="L60" s="211">
        <f>SUM(L61:L65)</f>
        <v>23204</v>
      </c>
      <c r="M60" s="211">
        <f>SUM(M61:M65)</f>
        <v>13493</v>
      </c>
      <c r="N60" s="211">
        <f>SUM(N61:N65)</f>
        <v>23317</v>
      </c>
      <c r="O60" s="211">
        <f>SUM(O61:O65)</f>
        <v>13546</v>
      </c>
      <c r="P60" s="102"/>
      <c r="Q60" s="162" t="s">
        <v>254</v>
      </c>
      <c r="R60" s="148"/>
      <c r="S60" s="217">
        <v>3093</v>
      </c>
      <c r="T60" s="218">
        <v>2016</v>
      </c>
      <c r="U60" s="217">
        <v>3235</v>
      </c>
      <c r="V60" s="219">
        <v>2016</v>
      </c>
      <c r="W60" s="102"/>
      <c r="X60" s="102"/>
      <c r="Y60" s="147" t="s">
        <v>255</v>
      </c>
      <c r="Z60" s="148"/>
      <c r="AA60" s="218">
        <v>385</v>
      </c>
      <c r="AB60" s="218">
        <v>253</v>
      </c>
      <c r="AC60" s="218">
        <v>450</v>
      </c>
      <c r="AD60" s="231">
        <v>253</v>
      </c>
    </row>
    <row r="61" spans="1:30" ht="15.75" customHeight="1">
      <c r="A61" s="60"/>
      <c r="B61" s="103" t="s">
        <v>166</v>
      </c>
      <c r="C61" s="100"/>
      <c r="D61" s="115">
        <v>17106</v>
      </c>
      <c r="E61" s="102">
        <v>9811</v>
      </c>
      <c r="F61" s="102">
        <v>17010</v>
      </c>
      <c r="G61" s="124">
        <v>9772</v>
      </c>
      <c r="H61" s="102"/>
      <c r="I61" s="102"/>
      <c r="J61" s="147" t="s">
        <v>167</v>
      </c>
      <c r="K61" s="148"/>
      <c r="L61" s="126">
        <v>10118</v>
      </c>
      <c r="M61" s="126">
        <v>6124</v>
      </c>
      <c r="N61" s="126">
        <v>10516</v>
      </c>
      <c r="O61" s="126">
        <v>6191</v>
      </c>
      <c r="P61" s="102"/>
      <c r="Q61" s="162" t="s">
        <v>256</v>
      </c>
      <c r="R61" s="148"/>
      <c r="S61" s="225">
        <v>1510</v>
      </c>
      <c r="T61" s="218">
        <v>994</v>
      </c>
      <c r="U61" s="218">
        <v>1436</v>
      </c>
      <c r="V61" s="219">
        <v>994</v>
      </c>
      <c r="W61" s="166"/>
      <c r="X61" s="102"/>
      <c r="Y61" s="147" t="s">
        <v>257</v>
      </c>
      <c r="Z61" s="148"/>
      <c r="AA61" s="218">
        <v>392</v>
      </c>
      <c r="AB61" s="218">
        <v>309</v>
      </c>
      <c r="AC61" s="218">
        <v>464</v>
      </c>
      <c r="AD61" s="231">
        <v>309</v>
      </c>
    </row>
    <row r="62" spans="1:30" ht="15.75" customHeight="1">
      <c r="A62" s="60"/>
      <c r="B62" s="103" t="s">
        <v>168</v>
      </c>
      <c r="C62" s="100"/>
      <c r="D62" s="115">
        <v>11523</v>
      </c>
      <c r="E62" s="102">
        <v>7382</v>
      </c>
      <c r="F62" s="102">
        <v>11420</v>
      </c>
      <c r="G62" s="124">
        <v>7193</v>
      </c>
      <c r="H62" s="102"/>
      <c r="I62" s="102"/>
      <c r="J62" s="147" t="s">
        <v>169</v>
      </c>
      <c r="K62" s="148"/>
      <c r="L62" s="126">
        <v>2144</v>
      </c>
      <c r="M62" s="126">
        <v>1121</v>
      </c>
      <c r="N62" s="126">
        <v>2211</v>
      </c>
      <c r="O62" s="126">
        <v>1137</v>
      </c>
      <c r="P62" s="102"/>
      <c r="Q62" s="162" t="s">
        <v>258</v>
      </c>
      <c r="R62" s="148"/>
      <c r="S62" s="225">
        <v>1362</v>
      </c>
      <c r="T62" s="218">
        <v>910</v>
      </c>
      <c r="U62" s="218">
        <v>1299</v>
      </c>
      <c r="V62" s="219">
        <v>910</v>
      </c>
      <c r="W62" s="166"/>
      <c r="X62" s="179"/>
      <c r="Y62" s="147"/>
      <c r="Z62" s="95"/>
      <c r="AA62" s="225">
        <v>0</v>
      </c>
      <c r="AB62" s="218">
        <v>0</v>
      </c>
      <c r="AC62" s="218">
        <v>0</v>
      </c>
      <c r="AD62" s="231">
        <v>0</v>
      </c>
    </row>
    <row r="63" spans="1:30" s="3" customFormat="1" ht="15.75" customHeight="1">
      <c r="A63" s="60"/>
      <c r="B63" s="103" t="s">
        <v>170</v>
      </c>
      <c r="C63" s="100"/>
      <c r="D63" s="115">
        <v>6076</v>
      </c>
      <c r="E63" s="102">
        <v>4184</v>
      </c>
      <c r="F63" s="102">
        <v>5858</v>
      </c>
      <c r="G63" s="124">
        <v>4013</v>
      </c>
      <c r="H63" s="102"/>
      <c r="I63" s="102"/>
      <c r="J63" s="147" t="s">
        <v>171</v>
      </c>
      <c r="K63" s="148"/>
      <c r="L63" s="126">
        <v>3015</v>
      </c>
      <c r="M63" s="126">
        <v>1883</v>
      </c>
      <c r="N63" s="126">
        <v>2949</v>
      </c>
      <c r="O63" s="126">
        <v>1881</v>
      </c>
      <c r="P63" s="102"/>
      <c r="Q63" s="162" t="s">
        <v>259</v>
      </c>
      <c r="R63" s="148"/>
      <c r="S63" s="225">
        <v>3509</v>
      </c>
      <c r="T63" s="218">
        <v>2377</v>
      </c>
      <c r="U63" s="218">
        <v>3379</v>
      </c>
      <c r="V63" s="219">
        <v>2377</v>
      </c>
      <c r="W63" s="125"/>
      <c r="X63" s="125" t="s">
        <v>260</v>
      </c>
      <c r="Y63" s="159"/>
      <c r="Z63" s="146"/>
      <c r="AA63" s="235">
        <v>21718</v>
      </c>
      <c r="AB63" s="235">
        <v>10130</v>
      </c>
      <c r="AC63" s="235">
        <v>21718</v>
      </c>
      <c r="AD63" s="236">
        <v>10130</v>
      </c>
    </row>
    <row r="64" spans="1:30" s="3" customFormat="1" ht="15.75" customHeight="1">
      <c r="A64" s="60"/>
      <c r="B64" s="103" t="s">
        <v>172</v>
      </c>
      <c r="C64" s="100"/>
      <c r="D64" s="115">
        <v>2667</v>
      </c>
      <c r="E64" s="102">
        <v>1487</v>
      </c>
      <c r="F64" s="102">
        <v>2570</v>
      </c>
      <c r="G64" s="124">
        <v>1422</v>
      </c>
      <c r="H64" s="102"/>
      <c r="I64" s="102"/>
      <c r="J64" s="147" t="s">
        <v>173</v>
      </c>
      <c r="K64" s="148"/>
      <c r="L64" s="126">
        <v>4036</v>
      </c>
      <c r="M64" s="126">
        <v>2399</v>
      </c>
      <c r="N64" s="126">
        <v>3998</v>
      </c>
      <c r="O64" s="126">
        <v>2408</v>
      </c>
      <c r="P64" s="102"/>
      <c r="Q64" s="162" t="s">
        <v>261</v>
      </c>
      <c r="R64" s="148"/>
      <c r="S64" s="225">
        <v>5808</v>
      </c>
      <c r="T64" s="218">
        <v>3714</v>
      </c>
      <c r="U64" s="218">
        <v>5924</v>
      </c>
      <c r="V64" s="219">
        <v>3714</v>
      </c>
      <c r="W64" s="166"/>
      <c r="X64" s="93"/>
      <c r="Y64" s="147" t="s">
        <v>192</v>
      </c>
      <c r="Z64" s="148"/>
      <c r="AA64" s="218">
        <v>8701</v>
      </c>
      <c r="AB64" s="218">
        <v>3755</v>
      </c>
      <c r="AC64" s="218">
        <v>8263</v>
      </c>
      <c r="AD64" s="231">
        <v>3755</v>
      </c>
    </row>
    <row r="65" spans="1:30" s="3" customFormat="1" ht="15.75" customHeight="1">
      <c r="A65" s="60"/>
      <c r="B65" s="103" t="s">
        <v>174</v>
      </c>
      <c r="C65" s="100"/>
      <c r="D65" s="115">
        <v>2110</v>
      </c>
      <c r="E65" s="102">
        <v>1329</v>
      </c>
      <c r="F65" s="102">
        <v>2052</v>
      </c>
      <c r="G65" s="124">
        <v>1292</v>
      </c>
      <c r="H65" s="102"/>
      <c r="I65" s="102"/>
      <c r="J65" s="147" t="s">
        <v>175</v>
      </c>
      <c r="K65" s="148"/>
      <c r="L65" s="126">
        <v>3891</v>
      </c>
      <c r="M65" s="126">
        <v>1966</v>
      </c>
      <c r="N65" s="126">
        <v>3643</v>
      </c>
      <c r="O65" s="126">
        <v>1929</v>
      </c>
      <c r="P65" s="102"/>
      <c r="Q65" s="162" t="s">
        <v>262</v>
      </c>
      <c r="R65" s="148"/>
      <c r="S65" s="225">
        <v>2377</v>
      </c>
      <c r="T65" s="218">
        <v>1793</v>
      </c>
      <c r="U65" s="218">
        <v>2241</v>
      </c>
      <c r="V65" s="219">
        <v>1793</v>
      </c>
      <c r="W65" s="166"/>
      <c r="X65" s="102"/>
      <c r="Y65" s="147" t="s">
        <v>251</v>
      </c>
      <c r="Z65" s="148"/>
      <c r="AA65" s="218">
        <v>853</v>
      </c>
      <c r="AB65" s="218">
        <v>400</v>
      </c>
      <c r="AC65" s="218">
        <v>903</v>
      </c>
      <c r="AD65" s="231">
        <v>400</v>
      </c>
    </row>
    <row r="66" spans="1:30" s="3" customFormat="1" ht="15.75" customHeight="1">
      <c r="A66" s="60"/>
      <c r="B66" s="103" t="s">
        <v>176</v>
      </c>
      <c r="C66" s="100"/>
      <c r="D66" s="115">
        <v>2018</v>
      </c>
      <c r="E66" s="102">
        <v>1323</v>
      </c>
      <c r="F66" s="102">
        <v>1963</v>
      </c>
      <c r="G66" s="124">
        <v>1291</v>
      </c>
      <c r="H66" s="102"/>
      <c r="I66" s="93"/>
      <c r="J66" s="162"/>
      <c r="K66" s="161"/>
      <c r="L66" s="93"/>
      <c r="M66" s="93"/>
      <c r="N66" s="93"/>
      <c r="O66" s="102"/>
      <c r="P66" s="102"/>
      <c r="Q66" s="162" t="s">
        <v>263</v>
      </c>
      <c r="R66" s="148"/>
      <c r="S66" s="225">
        <v>2530</v>
      </c>
      <c r="T66" s="218">
        <v>1828</v>
      </c>
      <c r="U66" s="218">
        <v>2406</v>
      </c>
      <c r="V66" s="219">
        <v>1828</v>
      </c>
      <c r="W66" s="166"/>
      <c r="X66" s="102"/>
      <c r="Y66" s="147" t="s">
        <v>193</v>
      </c>
      <c r="Z66" s="148"/>
      <c r="AA66" s="218">
        <v>21</v>
      </c>
      <c r="AB66" s="218">
        <v>21</v>
      </c>
      <c r="AC66" s="218">
        <v>24</v>
      </c>
      <c r="AD66" s="231">
        <v>21</v>
      </c>
    </row>
    <row r="67" spans="1:30" s="3" customFormat="1" ht="15.75" customHeight="1">
      <c r="A67" s="60"/>
      <c r="B67" s="103" t="s">
        <v>177</v>
      </c>
      <c r="C67" s="100"/>
      <c r="D67" s="115">
        <v>1330</v>
      </c>
      <c r="E67" s="102">
        <v>787</v>
      </c>
      <c r="F67" s="102">
        <v>1078</v>
      </c>
      <c r="G67" s="124">
        <v>747</v>
      </c>
      <c r="H67" s="102"/>
      <c r="I67" s="102"/>
      <c r="J67" s="163"/>
      <c r="K67" s="161"/>
      <c r="L67" s="102"/>
      <c r="M67" s="102"/>
      <c r="N67" s="102"/>
      <c r="O67" s="102"/>
      <c r="P67" s="102"/>
      <c r="Q67" s="162" t="s">
        <v>264</v>
      </c>
      <c r="R67" s="148"/>
      <c r="S67" s="225">
        <v>1076</v>
      </c>
      <c r="T67" s="218">
        <v>613</v>
      </c>
      <c r="U67" s="218">
        <v>1045</v>
      </c>
      <c r="V67" s="219">
        <v>613</v>
      </c>
      <c r="W67" s="166"/>
      <c r="X67" s="93"/>
      <c r="Y67" s="147" t="s">
        <v>265</v>
      </c>
      <c r="Z67" s="148"/>
      <c r="AA67" s="218">
        <v>4312</v>
      </c>
      <c r="AB67" s="218">
        <v>2284</v>
      </c>
      <c r="AC67" s="218">
        <v>3978</v>
      </c>
      <c r="AD67" s="231">
        <v>2284</v>
      </c>
    </row>
    <row r="68" spans="1:30" s="3" customFormat="1" ht="15.75" customHeight="1">
      <c r="A68" s="60"/>
      <c r="B68" s="103" t="s">
        <v>178</v>
      </c>
      <c r="C68" s="100"/>
      <c r="D68" s="115">
        <v>8388</v>
      </c>
      <c r="E68" s="102">
        <v>5791</v>
      </c>
      <c r="F68" s="102">
        <v>8238</v>
      </c>
      <c r="G68" s="124">
        <v>5546</v>
      </c>
      <c r="H68" s="102"/>
      <c r="I68" s="102"/>
      <c r="J68" s="163"/>
      <c r="K68" s="161"/>
      <c r="L68" s="102"/>
      <c r="M68" s="102"/>
      <c r="N68" s="102"/>
      <c r="O68" s="102"/>
      <c r="P68" s="102"/>
      <c r="Q68" s="162" t="s">
        <v>250</v>
      </c>
      <c r="R68" s="148"/>
      <c r="S68" s="225">
        <v>3061</v>
      </c>
      <c r="T68" s="218">
        <v>2083</v>
      </c>
      <c r="U68" s="218">
        <v>2877</v>
      </c>
      <c r="V68" s="219">
        <v>2083</v>
      </c>
      <c r="W68" s="166"/>
      <c r="X68" s="102"/>
      <c r="Y68" s="147" t="s">
        <v>193</v>
      </c>
      <c r="Z68" s="148"/>
      <c r="AA68" s="221">
        <v>0</v>
      </c>
      <c r="AB68" s="221">
        <v>0</v>
      </c>
      <c r="AC68" s="221">
        <v>0</v>
      </c>
      <c r="AD68" s="233">
        <v>0</v>
      </c>
    </row>
    <row r="69" spans="1:30" s="3" customFormat="1" ht="15.75" customHeight="1">
      <c r="A69" s="127"/>
      <c r="B69" s="103" t="s">
        <v>179</v>
      </c>
      <c r="C69" s="100"/>
      <c r="D69" s="115">
        <v>3122</v>
      </c>
      <c r="E69" s="102">
        <v>2493</v>
      </c>
      <c r="F69" s="102">
        <v>3242</v>
      </c>
      <c r="G69" s="124">
        <v>2651</v>
      </c>
      <c r="H69" s="102"/>
      <c r="I69" s="102"/>
      <c r="J69" s="163"/>
      <c r="K69" s="161"/>
      <c r="L69" s="102"/>
      <c r="M69" s="102"/>
      <c r="N69" s="102"/>
      <c r="O69" s="102"/>
      <c r="P69" s="102"/>
      <c r="Q69" s="162" t="s">
        <v>266</v>
      </c>
      <c r="R69" s="148"/>
      <c r="S69" s="225">
        <v>1070</v>
      </c>
      <c r="T69" s="218">
        <v>791</v>
      </c>
      <c r="U69" s="218">
        <v>1228</v>
      </c>
      <c r="V69" s="219">
        <v>791</v>
      </c>
      <c r="W69" s="166"/>
      <c r="X69" s="102"/>
      <c r="Y69" s="147" t="s">
        <v>267</v>
      </c>
      <c r="Z69" s="148"/>
      <c r="AA69" s="218">
        <v>7830</v>
      </c>
      <c r="AB69" s="218">
        <v>3670</v>
      </c>
      <c r="AC69" s="218">
        <v>8549</v>
      </c>
      <c r="AD69" s="231">
        <v>3670</v>
      </c>
    </row>
    <row r="70" spans="1:30" s="4" customFormat="1" ht="15.75" customHeight="1">
      <c r="A70" s="106"/>
      <c r="B70" s="104"/>
      <c r="C70" s="105"/>
      <c r="D70" s="191"/>
      <c r="E70" s="167"/>
      <c r="F70" s="167"/>
      <c r="G70" s="192"/>
      <c r="H70" s="193"/>
      <c r="I70" s="193"/>
      <c r="J70" s="194"/>
      <c r="K70" s="195"/>
      <c r="L70" s="193"/>
      <c r="M70" s="193"/>
      <c r="N70" s="193"/>
      <c r="O70" s="193"/>
      <c r="P70" s="193"/>
      <c r="Q70" s="196" t="s">
        <v>268</v>
      </c>
      <c r="R70" s="197"/>
      <c r="S70" s="226">
        <v>108</v>
      </c>
      <c r="T70" s="227">
        <v>66</v>
      </c>
      <c r="U70" s="227">
        <v>101</v>
      </c>
      <c r="V70" s="228">
        <v>66</v>
      </c>
      <c r="W70" s="167"/>
      <c r="X70" s="193"/>
      <c r="Y70" s="198"/>
      <c r="Z70" s="167"/>
      <c r="AA70" s="199"/>
      <c r="AB70" s="130"/>
      <c r="AC70" s="130"/>
      <c r="AD70" s="130" t="s">
        <v>269</v>
      </c>
    </row>
    <row r="71" spans="2:30" ht="3" customHeight="1">
      <c r="B71" s="18"/>
      <c r="C71" s="18"/>
      <c r="D71" s="32"/>
      <c r="E71" s="200"/>
      <c r="F71" s="32"/>
      <c r="G71" s="200"/>
      <c r="H71" s="200"/>
      <c r="I71" s="200"/>
      <c r="J71" s="200"/>
      <c r="K71" s="200"/>
      <c r="L71" s="200"/>
      <c r="M71" s="200"/>
      <c r="N71" s="200"/>
      <c r="O71" s="200"/>
      <c r="P71" s="200"/>
      <c r="Q71" s="201"/>
      <c r="R71" s="201"/>
      <c r="S71" s="201"/>
      <c r="T71" s="201"/>
      <c r="U71" s="201"/>
      <c r="V71" s="201"/>
      <c r="W71" s="201"/>
      <c r="X71" s="201"/>
      <c r="Y71" s="201"/>
      <c r="Z71" s="201"/>
      <c r="AA71" s="201"/>
      <c r="AB71" s="201"/>
      <c r="AC71" s="201"/>
      <c r="AD71" s="201" t="s">
        <v>269</v>
      </c>
    </row>
    <row r="72" spans="1:30" s="6" customFormat="1" ht="12.75" customHeight="1">
      <c r="A72" s="33" t="s">
        <v>180</v>
      </c>
      <c r="B72" s="5"/>
      <c r="D72" s="202"/>
      <c r="E72" s="202"/>
      <c r="F72" s="202"/>
      <c r="G72" s="202"/>
      <c r="H72" s="202"/>
      <c r="I72" s="202"/>
      <c r="J72" s="202"/>
      <c r="K72" s="202"/>
      <c r="L72" s="202"/>
      <c r="M72" s="202"/>
      <c r="N72" s="202"/>
      <c r="O72" s="202"/>
      <c r="P72" s="200" t="s">
        <v>270</v>
      </c>
      <c r="Q72" s="202"/>
      <c r="R72" s="202"/>
      <c r="S72" s="202"/>
      <c r="T72" s="202"/>
      <c r="U72" s="202"/>
      <c r="V72" s="202"/>
      <c r="W72" s="202"/>
      <c r="X72" s="202"/>
      <c r="Y72" s="202"/>
      <c r="Z72" s="202"/>
      <c r="AA72" s="202"/>
      <c r="AB72" s="202"/>
      <c r="AC72" s="202"/>
      <c r="AD72" s="202" t="s">
        <v>269</v>
      </c>
    </row>
    <row r="73" spans="1:30" s="6" customFormat="1" ht="13.5">
      <c r="A73" s="23"/>
      <c r="P73" s="1"/>
      <c r="Q73" s="1"/>
      <c r="R73" s="1"/>
      <c r="S73" s="1"/>
      <c r="T73" s="1"/>
      <c r="U73" s="1"/>
      <c r="V73" s="1"/>
      <c r="W73" s="1"/>
      <c r="X73" s="1"/>
      <c r="Y73" s="1"/>
      <c r="Z73" s="1"/>
      <c r="AA73" s="1"/>
      <c r="AB73" s="1"/>
      <c r="AC73" s="1"/>
      <c r="AD73" s="1"/>
    </row>
  </sheetData>
  <sheetProtection/>
  <mergeCells count="4">
    <mergeCell ref="A8:B9"/>
    <mergeCell ref="I8:J9"/>
    <mergeCell ref="P8:Q9"/>
    <mergeCell ref="X8:Y9"/>
  </mergeCells>
  <printOptions/>
  <pageMargins left="0.5905511811023623" right="0.5905511811023623" top="0.5905511811023623" bottom="0.5511811023622047" header="0" footer="0"/>
  <pageSetup horizontalDpi="600" verticalDpi="600" orientation="portrait" pageOrder="overThenDown" paperSize="9" scale="70" r:id="rId2"/>
  <ignoredErrors>
    <ignoredError sqref="B13:B14 J46:J48 B15 Q12:Q14" numberStoredAsText="1"/>
  </ignoredErrors>
  <drawing r:id="rId1"/>
</worksheet>
</file>

<file path=xl/worksheets/sheet3.xml><?xml version="1.0" encoding="utf-8"?>
<worksheet xmlns="http://schemas.openxmlformats.org/spreadsheetml/2006/main" xmlns:r="http://schemas.openxmlformats.org/officeDocument/2006/relationships">
  <dimension ref="A1:Q70"/>
  <sheetViews>
    <sheetView showGridLines="0" zoomScale="75" zoomScaleNormal="75" zoomScalePageLayoutView="0" workbookViewId="0" topLeftCell="A1">
      <selection activeCell="A1" sqref="A1"/>
    </sheetView>
  </sheetViews>
  <sheetFormatPr defaultColWidth="10.796875" defaultRowHeight="14.25"/>
  <cols>
    <col min="1" max="1" width="3.09765625" style="1" customWidth="1"/>
    <col min="2" max="2" width="15.8984375" style="1" customWidth="1"/>
    <col min="3" max="3" width="0.4921875" style="1" customWidth="1"/>
    <col min="4" max="7" width="10.5" style="1" customWidth="1"/>
    <col min="8" max="8" width="0.4921875" style="1" customWidth="1"/>
    <col min="9" max="9" width="3.09765625" style="1" customWidth="1"/>
    <col min="10" max="10" width="16.69921875" style="1" customWidth="1"/>
    <col min="11" max="11" width="1.8984375" style="1" customWidth="1"/>
    <col min="12" max="15" width="11.5" style="1" customWidth="1"/>
    <col min="16" max="16384" width="10.69921875" style="1" customWidth="1"/>
  </cols>
  <sheetData>
    <row r="1" spans="1:12" s="2" customFormat="1" ht="21.75" customHeight="1">
      <c r="A1" s="208" t="s">
        <v>349</v>
      </c>
      <c r="D1" s="20"/>
      <c r="E1" s="43" t="s">
        <v>330</v>
      </c>
      <c r="F1" s="22"/>
      <c r="G1" s="22"/>
      <c r="H1" s="22"/>
      <c r="I1" s="22"/>
      <c r="J1" s="22"/>
      <c r="K1" s="22"/>
      <c r="L1" s="22"/>
    </row>
    <row r="2" spans="1:12" s="2" customFormat="1" ht="21.75" customHeight="1">
      <c r="A2" s="57"/>
      <c r="D2" s="20"/>
      <c r="E2" s="142"/>
      <c r="F2" s="22"/>
      <c r="G2" s="22"/>
      <c r="H2" s="22"/>
      <c r="I2" s="22"/>
      <c r="J2" s="22"/>
      <c r="K2" s="22"/>
      <c r="L2" s="22"/>
    </row>
    <row r="3" spans="4:5" ht="24" customHeight="1">
      <c r="D3" s="18"/>
      <c r="E3" s="53"/>
    </row>
    <row r="4" spans="4:5" ht="12.75" customHeight="1">
      <c r="D4" s="18"/>
      <c r="E4" s="53"/>
    </row>
    <row r="5" spans="1:15" s="44" customFormat="1" ht="15" customHeight="1" thickBot="1">
      <c r="A5" s="29" t="s">
        <v>323</v>
      </c>
      <c r="B5" s="6"/>
      <c r="C5" s="6"/>
      <c r="D5" s="6"/>
      <c r="E5" s="6"/>
      <c r="F5" s="6"/>
      <c r="G5" s="6"/>
      <c r="H5" s="6"/>
      <c r="I5" s="6"/>
      <c r="J5" s="6"/>
      <c r="K5" s="6"/>
      <c r="L5" s="6"/>
      <c r="M5" s="6"/>
      <c r="N5" s="29"/>
      <c r="O5" s="29"/>
    </row>
    <row r="6" spans="1:15" s="2" customFormat="1" ht="24" customHeight="1">
      <c r="A6" s="238" t="s">
        <v>322</v>
      </c>
      <c r="B6" s="240"/>
      <c r="C6" s="45"/>
      <c r="D6" s="12" t="s">
        <v>271</v>
      </c>
      <c r="E6" s="11"/>
      <c r="F6" s="12" t="s">
        <v>272</v>
      </c>
      <c r="G6" s="11"/>
      <c r="H6" s="46"/>
      <c r="I6" s="238" t="s">
        <v>322</v>
      </c>
      <c r="J6" s="240"/>
      <c r="K6" s="45"/>
      <c r="L6" s="10" t="s">
        <v>271</v>
      </c>
      <c r="M6" s="11"/>
      <c r="N6" s="12" t="s">
        <v>272</v>
      </c>
      <c r="O6" s="12"/>
    </row>
    <row r="7" spans="1:15" s="2" customFormat="1" ht="24" customHeight="1">
      <c r="A7" s="241"/>
      <c r="B7" s="241"/>
      <c r="C7" s="40"/>
      <c r="D7" s="16" t="s">
        <v>2</v>
      </c>
      <c r="E7" s="15" t="s">
        <v>3</v>
      </c>
      <c r="F7" s="16" t="s">
        <v>2</v>
      </c>
      <c r="G7" s="15" t="s">
        <v>3</v>
      </c>
      <c r="H7" s="41"/>
      <c r="I7" s="241"/>
      <c r="J7" s="241"/>
      <c r="K7" s="40"/>
      <c r="L7" s="16" t="s">
        <v>2</v>
      </c>
      <c r="M7" s="15" t="s">
        <v>3</v>
      </c>
      <c r="N7" s="16" t="s">
        <v>2</v>
      </c>
      <c r="O7" s="17" t="s">
        <v>3</v>
      </c>
    </row>
    <row r="8" spans="1:15" ht="13.5">
      <c r="A8" s="57"/>
      <c r="B8" s="54"/>
      <c r="C8" s="100"/>
      <c r="D8" s="56" t="s">
        <v>4</v>
      </c>
      <c r="E8" s="57"/>
      <c r="F8" s="57"/>
      <c r="G8" s="55"/>
      <c r="H8" s="57"/>
      <c r="I8" s="54"/>
      <c r="J8" s="54"/>
      <c r="K8" s="55"/>
      <c r="L8" s="56" t="s">
        <v>4</v>
      </c>
      <c r="M8" s="57"/>
      <c r="N8" s="57"/>
      <c r="O8" s="57"/>
    </row>
    <row r="9" spans="1:15" ht="15.75" customHeight="1">
      <c r="A9" s="76" t="s">
        <v>273</v>
      </c>
      <c r="B9" s="94"/>
      <c r="C9" s="114"/>
      <c r="D9" s="91"/>
      <c r="E9" s="91"/>
      <c r="F9" s="91"/>
      <c r="G9" s="89"/>
      <c r="H9" s="242" t="s">
        <v>356</v>
      </c>
      <c r="I9" s="243"/>
      <c r="J9" s="243"/>
      <c r="K9" s="244"/>
      <c r="L9" s="91"/>
      <c r="M9" s="91"/>
      <c r="N9" s="91"/>
      <c r="O9" s="91"/>
    </row>
    <row r="10" spans="1:15" ht="15.75" customHeight="1">
      <c r="A10" s="60"/>
      <c r="B10" s="65" t="s">
        <v>343</v>
      </c>
      <c r="C10" s="100"/>
      <c r="D10" s="67">
        <v>5563</v>
      </c>
      <c r="E10" s="67">
        <v>3733</v>
      </c>
      <c r="F10" s="67">
        <v>5563</v>
      </c>
      <c r="G10" s="68">
        <v>3733</v>
      </c>
      <c r="H10" s="60"/>
      <c r="I10" s="62"/>
      <c r="J10" s="65" t="s">
        <v>346</v>
      </c>
      <c r="K10" s="64"/>
      <c r="L10" s="67">
        <v>83184</v>
      </c>
      <c r="M10" s="67">
        <v>29445</v>
      </c>
      <c r="N10" s="67">
        <v>83184</v>
      </c>
      <c r="O10" s="67">
        <v>29445</v>
      </c>
    </row>
    <row r="11" spans="1:15" ht="15.75" customHeight="1">
      <c r="A11" s="60"/>
      <c r="B11" s="87" t="s">
        <v>344</v>
      </c>
      <c r="C11" s="100"/>
      <c r="D11" s="67">
        <v>5868</v>
      </c>
      <c r="E11" s="67">
        <v>3871</v>
      </c>
      <c r="F11" s="67">
        <v>5868</v>
      </c>
      <c r="G11" s="68">
        <v>3871</v>
      </c>
      <c r="H11" s="60"/>
      <c r="I11" s="62"/>
      <c r="J11" s="87" t="s">
        <v>347</v>
      </c>
      <c r="K11" s="71"/>
      <c r="L11" s="67">
        <v>86728</v>
      </c>
      <c r="M11" s="67">
        <v>30888</v>
      </c>
      <c r="N11" s="67">
        <v>86728</v>
      </c>
      <c r="O11" s="67">
        <v>30888</v>
      </c>
    </row>
    <row r="12" spans="1:15" ht="15.75" customHeight="1">
      <c r="A12" s="62"/>
      <c r="B12" s="87" t="s">
        <v>328</v>
      </c>
      <c r="C12" s="100"/>
      <c r="D12" s="67">
        <v>5997</v>
      </c>
      <c r="E12" s="67">
        <v>3977</v>
      </c>
      <c r="F12" s="67">
        <v>5998</v>
      </c>
      <c r="G12" s="68">
        <v>3977</v>
      </c>
      <c r="H12" s="60"/>
      <c r="I12" s="62"/>
      <c r="J12" s="87" t="s">
        <v>328</v>
      </c>
      <c r="K12" s="71"/>
      <c r="L12" s="88">
        <v>89897</v>
      </c>
      <c r="M12" s="88">
        <v>30476</v>
      </c>
      <c r="N12" s="88">
        <v>89897</v>
      </c>
      <c r="O12" s="88">
        <v>30476</v>
      </c>
    </row>
    <row r="13" spans="1:15" ht="15.75" customHeight="1">
      <c r="A13" s="67"/>
      <c r="B13" s="87" t="s">
        <v>342</v>
      </c>
      <c r="C13" s="100"/>
      <c r="D13" s="67">
        <v>5956</v>
      </c>
      <c r="E13" s="67">
        <v>3953</v>
      </c>
      <c r="F13" s="67">
        <v>5957</v>
      </c>
      <c r="G13" s="68">
        <v>3953</v>
      </c>
      <c r="H13" s="60"/>
      <c r="I13" s="62"/>
      <c r="J13" s="87" t="s">
        <v>342</v>
      </c>
      <c r="K13" s="64"/>
      <c r="L13" s="88">
        <v>96361</v>
      </c>
      <c r="M13" s="88">
        <v>33070</v>
      </c>
      <c r="N13" s="88">
        <v>96361</v>
      </c>
      <c r="O13" s="88">
        <v>33070</v>
      </c>
    </row>
    <row r="14" spans="1:15" ht="15.75" customHeight="1">
      <c r="A14" s="62"/>
      <c r="B14" s="54"/>
      <c r="C14" s="100"/>
      <c r="D14" s="60"/>
      <c r="E14" s="60"/>
      <c r="F14" s="60"/>
      <c r="G14" s="61"/>
      <c r="H14" s="60"/>
      <c r="I14" s="62"/>
      <c r="J14" s="54"/>
      <c r="K14" s="100"/>
      <c r="L14" s="20"/>
      <c r="M14" s="20"/>
      <c r="N14" s="20"/>
      <c r="O14" s="20"/>
    </row>
    <row r="15" spans="1:15" ht="15.75" customHeight="1">
      <c r="A15" s="131"/>
      <c r="B15" s="81" t="s">
        <v>345</v>
      </c>
      <c r="C15" s="114"/>
      <c r="D15" s="78">
        <f>SUM(D17:D27)</f>
        <v>5884</v>
      </c>
      <c r="E15" s="78">
        <f>SUM(E17:E27)</f>
        <v>3887</v>
      </c>
      <c r="F15" s="78">
        <f>SUM(F17:F27)</f>
        <v>5885</v>
      </c>
      <c r="G15" s="209">
        <f>SUM(G17:G27)</f>
        <v>3887</v>
      </c>
      <c r="H15" s="90"/>
      <c r="I15" s="125"/>
      <c r="J15" s="156" t="s">
        <v>348</v>
      </c>
      <c r="K15" s="134"/>
      <c r="L15" s="78">
        <f>L17+L33</f>
        <v>100053</v>
      </c>
      <c r="M15" s="78">
        <f>M17+M33</f>
        <v>35429</v>
      </c>
      <c r="N15" s="78">
        <f>N17+N33</f>
        <v>100053</v>
      </c>
      <c r="O15" s="78">
        <f>O17+O33</f>
        <v>35429</v>
      </c>
    </row>
    <row r="16" spans="1:15" ht="15.75" customHeight="1">
      <c r="A16" s="62"/>
      <c r="B16" s="62"/>
      <c r="C16" s="100"/>
      <c r="D16" s="93"/>
      <c r="E16" s="93"/>
      <c r="F16" s="93"/>
      <c r="G16" s="124"/>
      <c r="H16" s="93"/>
      <c r="I16" s="102"/>
      <c r="J16" s="180"/>
      <c r="K16" s="161"/>
      <c r="L16" s="88"/>
      <c r="M16" s="180"/>
      <c r="N16" s="180"/>
      <c r="O16" s="180"/>
    </row>
    <row r="17" spans="1:15" ht="15.75" customHeight="1">
      <c r="A17" s="62"/>
      <c r="B17" s="73" t="s">
        <v>193</v>
      </c>
      <c r="C17" s="100"/>
      <c r="D17" s="93">
        <v>1149</v>
      </c>
      <c r="E17" s="93">
        <v>1098</v>
      </c>
      <c r="F17" s="93">
        <v>1154</v>
      </c>
      <c r="G17" s="124">
        <v>1098</v>
      </c>
      <c r="H17" s="90"/>
      <c r="I17" s="125" t="s">
        <v>274</v>
      </c>
      <c r="J17" s="203"/>
      <c r="K17" s="146"/>
      <c r="L17" s="78">
        <f>SUM(L18:L31)</f>
        <v>93461</v>
      </c>
      <c r="M17" s="78">
        <f>SUM(M18:M31)</f>
        <v>32940</v>
      </c>
      <c r="N17" s="78">
        <f>SUM(N18:N31)</f>
        <v>94174</v>
      </c>
      <c r="O17" s="78">
        <f>SUM(O18:O31)</f>
        <v>32940</v>
      </c>
    </row>
    <row r="18" spans="1:17" ht="15.75" customHeight="1">
      <c r="A18" s="62"/>
      <c r="B18" s="73" t="s">
        <v>245</v>
      </c>
      <c r="C18" s="100"/>
      <c r="D18" s="132">
        <v>1472</v>
      </c>
      <c r="E18" s="132">
        <v>691</v>
      </c>
      <c r="F18" s="132">
        <v>1547</v>
      </c>
      <c r="G18" s="133">
        <v>691</v>
      </c>
      <c r="H18" s="93"/>
      <c r="I18" s="102"/>
      <c r="J18" s="204" t="s">
        <v>275</v>
      </c>
      <c r="K18" s="148"/>
      <c r="L18" s="88">
        <v>7012</v>
      </c>
      <c r="M18" s="88">
        <v>449</v>
      </c>
      <c r="N18" s="88">
        <v>6518</v>
      </c>
      <c r="O18" s="88">
        <v>449</v>
      </c>
      <c r="Q18" s="1" t="s">
        <v>314</v>
      </c>
    </row>
    <row r="19" spans="1:15" ht="15.75" customHeight="1">
      <c r="A19" s="62"/>
      <c r="B19" s="73" t="s">
        <v>276</v>
      </c>
      <c r="C19" s="100"/>
      <c r="D19" s="132">
        <v>101</v>
      </c>
      <c r="E19" s="132">
        <v>32</v>
      </c>
      <c r="F19" s="132">
        <v>149</v>
      </c>
      <c r="G19" s="133">
        <v>32</v>
      </c>
      <c r="H19" s="93"/>
      <c r="I19" s="102"/>
      <c r="J19" s="204" t="s">
        <v>56</v>
      </c>
      <c r="K19" s="148"/>
      <c r="L19" s="88">
        <v>10949</v>
      </c>
      <c r="M19" s="88">
        <v>3487</v>
      </c>
      <c r="N19" s="88">
        <v>11275</v>
      </c>
      <c r="O19" s="88">
        <v>3487</v>
      </c>
    </row>
    <row r="20" spans="1:15" ht="15.75" customHeight="1">
      <c r="A20" s="62"/>
      <c r="B20" s="73" t="s">
        <v>277</v>
      </c>
      <c r="C20" s="100"/>
      <c r="D20" s="132">
        <v>148</v>
      </c>
      <c r="E20" s="132">
        <v>74</v>
      </c>
      <c r="F20" s="132">
        <v>136</v>
      </c>
      <c r="G20" s="133">
        <v>74</v>
      </c>
      <c r="H20" s="93"/>
      <c r="I20" s="102"/>
      <c r="J20" s="188" t="s">
        <v>278</v>
      </c>
      <c r="K20" s="148"/>
      <c r="L20" s="88">
        <v>4299</v>
      </c>
      <c r="M20" s="88">
        <v>1518</v>
      </c>
      <c r="N20" s="88">
        <v>4228</v>
      </c>
      <c r="O20" s="88">
        <v>1518</v>
      </c>
    </row>
    <row r="21" spans="1:15" ht="15.75" customHeight="1">
      <c r="A21" s="62"/>
      <c r="B21" s="73" t="s">
        <v>279</v>
      </c>
      <c r="C21" s="100"/>
      <c r="D21" s="132">
        <v>309</v>
      </c>
      <c r="E21" s="132">
        <v>177</v>
      </c>
      <c r="F21" s="132">
        <v>287</v>
      </c>
      <c r="G21" s="133">
        <v>177</v>
      </c>
      <c r="H21" s="93"/>
      <c r="I21" s="102"/>
      <c r="J21" s="188" t="s">
        <v>280</v>
      </c>
      <c r="K21" s="148"/>
      <c r="L21" s="88">
        <v>4373</v>
      </c>
      <c r="M21" s="88">
        <v>1954</v>
      </c>
      <c r="N21" s="88">
        <v>4392</v>
      </c>
      <c r="O21" s="88">
        <v>1954</v>
      </c>
    </row>
    <row r="22" spans="1:15" ht="15.75" customHeight="1">
      <c r="A22" s="69"/>
      <c r="B22" s="73" t="s">
        <v>281</v>
      </c>
      <c r="C22" s="100"/>
      <c r="D22" s="132">
        <v>855</v>
      </c>
      <c r="E22" s="132">
        <v>633</v>
      </c>
      <c r="F22" s="132">
        <v>824</v>
      </c>
      <c r="G22" s="133">
        <v>633</v>
      </c>
      <c r="H22" s="93"/>
      <c r="I22" s="102"/>
      <c r="J22" s="188" t="s">
        <v>282</v>
      </c>
      <c r="K22" s="148"/>
      <c r="L22" s="88">
        <v>16378</v>
      </c>
      <c r="M22" s="88">
        <v>5865</v>
      </c>
      <c r="N22" s="88">
        <v>16195</v>
      </c>
      <c r="O22" s="88">
        <v>5865</v>
      </c>
    </row>
    <row r="23" spans="1:15" ht="15.75" customHeight="1">
      <c r="A23" s="62"/>
      <c r="B23" s="73" t="s">
        <v>283</v>
      </c>
      <c r="C23" s="100"/>
      <c r="D23" s="132">
        <v>258</v>
      </c>
      <c r="E23" s="132">
        <v>152</v>
      </c>
      <c r="F23" s="132">
        <v>246</v>
      </c>
      <c r="G23" s="133">
        <v>152</v>
      </c>
      <c r="H23" s="93"/>
      <c r="I23" s="102"/>
      <c r="J23" s="188" t="s">
        <v>42</v>
      </c>
      <c r="K23" s="148"/>
      <c r="L23" s="88">
        <v>6519</v>
      </c>
      <c r="M23" s="88">
        <v>2410</v>
      </c>
      <c r="N23" s="88">
        <v>6481</v>
      </c>
      <c r="O23" s="88">
        <v>2410</v>
      </c>
    </row>
    <row r="24" spans="1:15" ht="15.75" customHeight="1">
      <c r="A24" s="62"/>
      <c r="B24" s="73" t="s">
        <v>284</v>
      </c>
      <c r="C24" s="100"/>
      <c r="D24" s="132">
        <v>345</v>
      </c>
      <c r="E24" s="132">
        <v>223</v>
      </c>
      <c r="F24" s="132">
        <v>334</v>
      </c>
      <c r="G24" s="133">
        <v>223</v>
      </c>
      <c r="H24" s="93"/>
      <c r="I24" s="166"/>
      <c r="J24" s="188" t="s">
        <v>285</v>
      </c>
      <c r="K24" s="148"/>
      <c r="L24" s="88">
        <v>3163</v>
      </c>
      <c r="M24" s="88">
        <v>587</v>
      </c>
      <c r="N24" s="88">
        <v>3636</v>
      </c>
      <c r="O24" s="88">
        <v>587</v>
      </c>
    </row>
    <row r="25" spans="1:15" ht="15.75" customHeight="1">
      <c r="A25" s="62"/>
      <c r="B25" s="73" t="s">
        <v>286</v>
      </c>
      <c r="C25" s="100"/>
      <c r="D25" s="132">
        <v>237</v>
      </c>
      <c r="E25" s="132">
        <v>157</v>
      </c>
      <c r="F25" s="132">
        <v>225</v>
      </c>
      <c r="G25" s="133">
        <v>157</v>
      </c>
      <c r="H25" s="93"/>
      <c r="I25" s="166"/>
      <c r="J25" s="188" t="s">
        <v>287</v>
      </c>
      <c r="K25" s="148"/>
      <c r="L25" s="88">
        <v>3387</v>
      </c>
      <c r="M25" s="88">
        <v>1393</v>
      </c>
      <c r="N25" s="88">
        <v>3358</v>
      </c>
      <c r="O25" s="88">
        <v>1393</v>
      </c>
    </row>
    <row r="26" spans="1:15" ht="15.75" customHeight="1">
      <c r="A26" s="62"/>
      <c r="B26" s="73" t="s">
        <v>288</v>
      </c>
      <c r="C26" s="100"/>
      <c r="D26" s="132">
        <v>122</v>
      </c>
      <c r="E26" s="132">
        <v>55</v>
      </c>
      <c r="F26" s="132">
        <v>111</v>
      </c>
      <c r="G26" s="133">
        <v>55</v>
      </c>
      <c r="H26" s="93"/>
      <c r="I26" s="166"/>
      <c r="J26" s="188" t="s">
        <v>25</v>
      </c>
      <c r="K26" s="148"/>
      <c r="L26" s="88">
        <v>12214</v>
      </c>
      <c r="M26" s="88">
        <v>5354</v>
      </c>
      <c r="N26" s="88">
        <v>12498</v>
      </c>
      <c r="O26" s="88">
        <v>5354</v>
      </c>
    </row>
    <row r="27" spans="1:15" ht="15.75" customHeight="1">
      <c r="A27" s="62"/>
      <c r="B27" s="73" t="s">
        <v>289</v>
      </c>
      <c r="C27" s="100"/>
      <c r="D27" s="132">
        <v>888</v>
      </c>
      <c r="E27" s="132">
        <v>595</v>
      </c>
      <c r="F27" s="132">
        <v>872</v>
      </c>
      <c r="G27" s="133">
        <v>595</v>
      </c>
      <c r="H27" s="93"/>
      <c r="I27" s="166"/>
      <c r="J27" s="188" t="s">
        <v>290</v>
      </c>
      <c r="K27" s="148"/>
      <c r="L27" s="88">
        <v>1615</v>
      </c>
      <c r="M27" s="88">
        <v>674</v>
      </c>
      <c r="N27" s="88">
        <v>1561</v>
      </c>
      <c r="O27" s="88">
        <v>674</v>
      </c>
    </row>
    <row r="28" spans="1:15" ht="15.75" customHeight="1">
      <c r="A28" s="69"/>
      <c r="B28" s="73"/>
      <c r="C28" s="100"/>
      <c r="D28" s="132"/>
      <c r="E28" s="132"/>
      <c r="F28" s="132"/>
      <c r="G28" s="133"/>
      <c r="H28" s="93"/>
      <c r="I28" s="166"/>
      <c r="J28" s="188" t="s">
        <v>291</v>
      </c>
      <c r="K28" s="148"/>
      <c r="L28" s="88">
        <v>2444</v>
      </c>
      <c r="M28" s="88">
        <v>1053</v>
      </c>
      <c r="N28" s="88">
        <v>2441</v>
      </c>
      <c r="O28" s="88">
        <v>1053</v>
      </c>
    </row>
    <row r="29" spans="1:15" ht="15.75" customHeight="1">
      <c r="A29" s="76" t="s">
        <v>292</v>
      </c>
      <c r="B29" s="94"/>
      <c r="C29" s="77"/>
      <c r="D29" s="90"/>
      <c r="E29" s="90"/>
      <c r="F29" s="90"/>
      <c r="G29" s="134"/>
      <c r="H29" s="93"/>
      <c r="I29" s="166"/>
      <c r="J29" s="188" t="s">
        <v>293</v>
      </c>
      <c r="K29" s="148"/>
      <c r="L29" s="88">
        <v>4102</v>
      </c>
      <c r="M29" s="88">
        <v>1772</v>
      </c>
      <c r="N29" s="88">
        <v>4289</v>
      </c>
      <c r="O29" s="88">
        <v>1772</v>
      </c>
    </row>
    <row r="30" spans="1:15" ht="15.75" customHeight="1">
      <c r="A30" s="62"/>
      <c r="B30" s="65" t="s">
        <v>346</v>
      </c>
      <c r="C30" s="135"/>
      <c r="D30" s="88">
        <v>5982</v>
      </c>
      <c r="E30" s="88">
        <v>3965</v>
      </c>
      <c r="F30" s="88">
        <v>5947</v>
      </c>
      <c r="G30" s="122">
        <v>3729</v>
      </c>
      <c r="H30" s="93"/>
      <c r="I30" s="166"/>
      <c r="J30" s="188" t="s">
        <v>294</v>
      </c>
      <c r="K30" s="148"/>
      <c r="L30" s="88">
        <v>6103</v>
      </c>
      <c r="M30" s="88">
        <v>1691</v>
      </c>
      <c r="N30" s="88">
        <v>6057</v>
      </c>
      <c r="O30" s="88">
        <v>1691</v>
      </c>
    </row>
    <row r="31" spans="1:15" ht="15.75" customHeight="1">
      <c r="A31" s="62"/>
      <c r="B31" s="87" t="s">
        <v>347</v>
      </c>
      <c r="C31" s="71"/>
      <c r="D31" s="88">
        <v>5823</v>
      </c>
      <c r="E31" s="88">
        <v>3761</v>
      </c>
      <c r="F31" s="88">
        <v>5713</v>
      </c>
      <c r="G31" s="122">
        <v>3537</v>
      </c>
      <c r="H31" s="93"/>
      <c r="I31" s="102"/>
      <c r="J31" s="188" t="s">
        <v>73</v>
      </c>
      <c r="K31" s="148"/>
      <c r="L31" s="88">
        <v>10903</v>
      </c>
      <c r="M31" s="88">
        <v>4733</v>
      </c>
      <c r="N31" s="88">
        <v>11245</v>
      </c>
      <c r="O31" s="88">
        <v>4733</v>
      </c>
    </row>
    <row r="32" spans="1:15" ht="15.75" customHeight="1">
      <c r="A32" s="62"/>
      <c r="B32" s="87" t="s">
        <v>328</v>
      </c>
      <c r="C32" s="71"/>
      <c r="D32" s="88">
        <v>5748</v>
      </c>
      <c r="E32" s="88">
        <v>3459</v>
      </c>
      <c r="F32" s="88">
        <v>5353</v>
      </c>
      <c r="G32" s="122">
        <v>3216</v>
      </c>
      <c r="H32" s="90"/>
      <c r="I32" s="102"/>
      <c r="J32" s="188"/>
      <c r="K32" s="148"/>
      <c r="L32" s="88"/>
      <c r="M32" s="88"/>
      <c r="N32" s="88"/>
      <c r="O32" s="88"/>
    </row>
    <row r="33" spans="1:15" ht="15.75" customHeight="1">
      <c r="A33" s="62"/>
      <c r="B33" s="87" t="s">
        <v>342</v>
      </c>
      <c r="C33" s="71"/>
      <c r="D33" s="88">
        <v>5585</v>
      </c>
      <c r="E33" s="88">
        <v>3293</v>
      </c>
      <c r="F33" s="88">
        <v>5230</v>
      </c>
      <c r="G33" s="122">
        <v>3105</v>
      </c>
      <c r="H33" s="90"/>
      <c r="I33" s="125" t="s">
        <v>295</v>
      </c>
      <c r="J33" s="205"/>
      <c r="K33" s="134"/>
      <c r="L33" s="78">
        <f>SUM(L34:L37)</f>
        <v>6592</v>
      </c>
      <c r="M33" s="78">
        <f>SUM(M34:M37)</f>
        <v>2489</v>
      </c>
      <c r="N33" s="78">
        <f>SUM(N34:N37)</f>
        <v>5879</v>
      </c>
      <c r="O33" s="78">
        <f>SUM(O34:O37)</f>
        <v>2489</v>
      </c>
    </row>
    <row r="34" spans="1:15" ht="15.75" customHeight="1">
      <c r="A34" s="62"/>
      <c r="B34" s="54"/>
      <c r="C34" s="61"/>
      <c r="D34" s="93"/>
      <c r="E34" s="93"/>
      <c r="F34" s="93"/>
      <c r="G34" s="124"/>
      <c r="H34" s="93"/>
      <c r="I34" s="102"/>
      <c r="J34" s="188" t="s">
        <v>296</v>
      </c>
      <c r="K34" s="148"/>
      <c r="L34" s="88">
        <v>764</v>
      </c>
      <c r="M34" s="88">
        <v>94</v>
      </c>
      <c r="N34" s="88">
        <v>423</v>
      </c>
      <c r="O34" s="88">
        <v>94</v>
      </c>
    </row>
    <row r="35" spans="1:15" ht="15.75" customHeight="1">
      <c r="A35" s="76"/>
      <c r="B35" s="81" t="s">
        <v>348</v>
      </c>
      <c r="C35" s="77"/>
      <c r="D35" s="78">
        <f>SUM(D37:D39)</f>
        <v>5130</v>
      </c>
      <c r="E35" s="78">
        <f>SUM(E37:E39)</f>
        <v>3183</v>
      </c>
      <c r="F35" s="78">
        <f>SUM(F37:F39)</f>
        <v>5022</v>
      </c>
      <c r="G35" s="209">
        <f>SUM(G37:G39)</f>
        <v>3010</v>
      </c>
      <c r="H35" s="93"/>
      <c r="I35" s="188"/>
      <c r="J35" s="188" t="s">
        <v>297</v>
      </c>
      <c r="K35" s="148"/>
      <c r="L35" s="88">
        <v>2630</v>
      </c>
      <c r="M35" s="88">
        <v>817</v>
      </c>
      <c r="N35" s="88">
        <v>2487</v>
      </c>
      <c r="O35" s="88">
        <v>817</v>
      </c>
    </row>
    <row r="36" spans="1:15" ht="15.75" customHeight="1">
      <c r="A36" s="62"/>
      <c r="B36" s="62"/>
      <c r="C36" s="61"/>
      <c r="D36" s="93"/>
      <c r="E36" s="93"/>
      <c r="F36" s="93"/>
      <c r="G36" s="124"/>
      <c r="H36" s="93"/>
      <c r="I36" s="102"/>
      <c r="J36" s="206" t="s">
        <v>298</v>
      </c>
      <c r="K36" s="148"/>
      <c r="L36" s="93">
        <v>936</v>
      </c>
      <c r="M36" s="93">
        <v>362</v>
      </c>
      <c r="N36" s="93">
        <v>804</v>
      </c>
      <c r="O36" s="93">
        <v>362</v>
      </c>
    </row>
    <row r="37" spans="1:15" ht="15.75" customHeight="1">
      <c r="A37" s="62"/>
      <c r="B37" s="73" t="s">
        <v>299</v>
      </c>
      <c r="C37" s="64"/>
      <c r="D37" s="93">
        <v>884</v>
      </c>
      <c r="E37" s="93">
        <v>452</v>
      </c>
      <c r="F37" s="93">
        <v>906</v>
      </c>
      <c r="G37" s="124">
        <v>413</v>
      </c>
      <c r="H37" s="93"/>
      <c r="I37" s="102"/>
      <c r="J37" s="188" t="s">
        <v>300</v>
      </c>
      <c r="K37" s="148"/>
      <c r="L37" s="93">
        <v>2262</v>
      </c>
      <c r="M37" s="93">
        <v>1216</v>
      </c>
      <c r="N37" s="93">
        <v>2165</v>
      </c>
      <c r="O37" s="93">
        <v>1216</v>
      </c>
    </row>
    <row r="38" spans="1:15" ht="15.75" customHeight="1">
      <c r="A38" s="62"/>
      <c r="B38" s="73" t="s">
        <v>301</v>
      </c>
      <c r="C38" s="64"/>
      <c r="D38" s="93">
        <v>1832</v>
      </c>
      <c r="E38" s="93">
        <v>1163</v>
      </c>
      <c r="F38" s="93">
        <v>1603</v>
      </c>
      <c r="G38" s="124">
        <v>1008</v>
      </c>
      <c r="H38" s="93"/>
      <c r="I38" s="102"/>
      <c r="J38" s="102"/>
      <c r="K38" s="124"/>
      <c r="L38" s="93"/>
      <c r="M38" s="93"/>
      <c r="N38" s="93"/>
      <c r="O38" s="93"/>
    </row>
    <row r="39" spans="1:15" ht="15.75" customHeight="1">
      <c r="A39" s="62"/>
      <c r="B39" s="73" t="s">
        <v>302</v>
      </c>
      <c r="C39" s="64"/>
      <c r="D39" s="93">
        <v>2414</v>
      </c>
      <c r="E39" s="93">
        <v>1568</v>
      </c>
      <c r="F39" s="93">
        <v>2513</v>
      </c>
      <c r="G39" s="124">
        <v>1589</v>
      </c>
      <c r="H39" s="93"/>
      <c r="I39" s="102"/>
      <c r="J39" s="205"/>
      <c r="K39" s="146"/>
      <c r="L39" s="88"/>
      <c r="M39" s="88"/>
      <c r="N39" s="88"/>
      <c r="O39" s="88"/>
    </row>
    <row r="40" spans="1:15" ht="15.75" customHeight="1">
      <c r="A40" s="62"/>
      <c r="B40" s="73"/>
      <c r="C40" s="64"/>
      <c r="D40" s="93"/>
      <c r="E40" s="93"/>
      <c r="F40" s="93"/>
      <c r="G40" s="124"/>
      <c r="H40" s="93"/>
      <c r="I40" s="102"/>
      <c r="J40" s="102"/>
      <c r="K40" s="124"/>
      <c r="L40" s="93"/>
      <c r="M40" s="93"/>
      <c r="N40" s="93"/>
      <c r="O40" s="93"/>
    </row>
    <row r="41" spans="1:15" ht="15.75" customHeight="1">
      <c r="A41" s="76" t="s">
        <v>303</v>
      </c>
      <c r="B41" s="94"/>
      <c r="C41" s="77"/>
      <c r="D41" s="90"/>
      <c r="E41" s="90"/>
      <c r="F41" s="90"/>
      <c r="G41" s="134"/>
      <c r="H41" s="93"/>
      <c r="I41" s="102"/>
      <c r="J41" s="188"/>
      <c r="K41" s="148"/>
      <c r="L41" s="93"/>
      <c r="M41" s="93"/>
      <c r="N41" s="93"/>
      <c r="O41" s="93"/>
    </row>
    <row r="42" spans="1:15" ht="15.75" customHeight="1">
      <c r="A42" s="62"/>
      <c r="B42" s="65" t="s">
        <v>346</v>
      </c>
      <c r="C42" s="64"/>
      <c r="D42" s="88">
        <v>83118</v>
      </c>
      <c r="E42" s="88">
        <v>41451</v>
      </c>
      <c r="F42" s="88">
        <v>78797</v>
      </c>
      <c r="G42" s="122">
        <v>39252</v>
      </c>
      <c r="H42" s="93"/>
      <c r="I42" s="102"/>
      <c r="J42" s="188"/>
      <c r="K42" s="148"/>
      <c r="L42" s="93"/>
      <c r="M42" s="93"/>
      <c r="N42" s="93"/>
      <c r="O42" s="93"/>
    </row>
    <row r="43" spans="1:15" ht="15.75" customHeight="1">
      <c r="A43" s="62"/>
      <c r="B43" s="87" t="s">
        <v>347</v>
      </c>
      <c r="C43" s="71"/>
      <c r="D43" s="88">
        <v>82367</v>
      </c>
      <c r="E43" s="88">
        <v>41528</v>
      </c>
      <c r="F43" s="88">
        <v>77936</v>
      </c>
      <c r="G43" s="122">
        <v>39192</v>
      </c>
      <c r="H43" s="93"/>
      <c r="I43" s="102"/>
      <c r="J43" s="188"/>
      <c r="K43" s="148"/>
      <c r="L43" s="93"/>
      <c r="M43" s="93"/>
      <c r="N43" s="93"/>
      <c r="O43" s="93"/>
    </row>
    <row r="44" spans="1:15" ht="15.75" customHeight="1">
      <c r="A44" s="62"/>
      <c r="B44" s="87" t="s">
        <v>328</v>
      </c>
      <c r="C44" s="71"/>
      <c r="D44" s="88">
        <v>82625</v>
      </c>
      <c r="E44" s="88">
        <v>40110</v>
      </c>
      <c r="F44" s="88">
        <v>78043</v>
      </c>
      <c r="G44" s="122">
        <v>37877</v>
      </c>
      <c r="H44" s="93"/>
      <c r="I44" s="102"/>
      <c r="J44" s="188"/>
      <c r="K44" s="148"/>
      <c r="L44" s="93"/>
      <c r="M44" s="93"/>
      <c r="N44" s="93"/>
      <c r="O44" s="93"/>
    </row>
    <row r="45" spans="1:15" ht="15.75" customHeight="1">
      <c r="A45" s="62"/>
      <c r="B45" s="87" t="s">
        <v>342</v>
      </c>
      <c r="C45" s="71"/>
      <c r="D45" s="88">
        <v>82169</v>
      </c>
      <c r="E45" s="88">
        <v>39667</v>
      </c>
      <c r="F45" s="88">
        <v>77537</v>
      </c>
      <c r="G45" s="122">
        <v>37548</v>
      </c>
      <c r="H45" s="93"/>
      <c r="I45" s="102"/>
      <c r="J45" s="188"/>
      <c r="K45" s="148"/>
      <c r="L45" s="93"/>
      <c r="M45" s="93"/>
      <c r="N45" s="93"/>
      <c r="O45" s="93"/>
    </row>
    <row r="46" spans="1:15" ht="15.75" customHeight="1">
      <c r="A46" s="62"/>
      <c r="B46" s="54"/>
      <c r="C46" s="61"/>
      <c r="D46" s="93"/>
      <c r="E46" s="93"/>
      <c r="F46" s="93"/>
      <c r="G46" s="124"/>
      <c r="H46" s="93"/>
      <c r="I46" s="102"/>
      <c r="J46" s="147"/>
      <c r="K46" s="148"/>
      <c r="L46" s="93"/>
      <c r="M46" s="93"/>
      <c r="N46" s="93"/>
      <c r="O46" s="93"/>
    </row>
    <row r="47" spans="1:15" ht="15.75" customHeight="1">
      <c r="A47" s="76"/>
      <c r="B47" s="81" t="s">
        <v>348</v>
      </c>
      <c r="C47" s="77"/>
      <c r="D47" s="210">
        <f>SUM(D49:D51)</f>
        <v>83484</v>
      </c>
      <c r="E47" s="211">
        <f>SUM(E49:E51)</f>
        <v>39657</v>
      </c>
      <c r="F47" s="211">
        <f>SUM(F49:F51)</f>
        <v>79389</v>
      </c>
      <c r="G47" s="209">
        <f>SUM(G49:G51)</f>
        <v>36731</v>
      </c>
      <c r="H47" s="90"/>
      <c r="I47" s="205"/>
      <c r="J47" s="182"/>
      <c r="K47" s="146"/>
      <c r="L47" s="93"/>
      <c r="M47" s="93"/>
      <c r="N47" s="93"/>
      <c r="O47" s="93"/>
    </row>
    <row r="48" spans="1:15" ht="15.75" customHeight="1">
      <c r="A48" s="62"/>
      <c r="B48" s="62"/>
      <c r="C48" s="61"/>
      <c r="D48" s="136"/>
      <c r="E48" s="136"/>
      <c r="F48" s="136"/>
      <c r="G48" s="137"/>
      <c r="H48" s="93"/>
      <c r="I48" s="102"/>
      <c r="J48" s="188"/>
      <c r="K48" s="148"/>
      <c r="L48" s="93"/>
      <c r="M48" s="93"/>
      <c r="N48" s="93"/>
      <c r="O48" s="93"/>
    </row>
    <row r="49" spans="1:15" ht="15.75" customHeight="1">
      <c r="A49" s="62"/>
      <c r="B49" s="73" t="s">
        <v>282</v>
      </c>
      <c r="C49" s="64"/>
      <c r="D49" s="93">
        <v>45566</v>
      </c>
      <c r="E49" s="93">
        <v>20448</v>
      </c>
      <c r="F49" s="93">
        <v>43850</v>
      </c>
      <c r="G49" s="124">
        <v>19224</v>
      </c>
      <c r="H49" s="93"/>
      <c r="I49" s="102"/>
      <c r="J49" s="151"/>
      <c r="K49" s="150"/>
      <c r="L49" s="93"/>
      <c r="M49" s="93"/>
      <c r="N49" s="93"/>
      <c r="O49" s="93"/>
    </row>
    <row r="50" spans="1:15" ht="15.75" customHeight="1">
      <c r="A50" s="62"/>
      <c r="B50" s="73" t="s">
        <v>304</v>
      </c>
      <c r="C50" s="64"/>
      <c r="D50" s="93">
        <v>20402</v>
      </c>
      <c r="E50" s="93">
        <v>9891</v>
      </c>
      <c r="F50" s="93">
        <v>18905</v>
      </c>
      <c r="G50" s="124">
        <v>8948</v>
      </c>
      <c r="H50" s="93"/>
      <c r="I50" s="102"/>
      <c r="J50" s="151"/>
      <c r="K50" s="150"/>
      <c r="L50" s="95"/>
      <c r="M50" s="95"/>
      <c r="N50" s="95"/>
      <c r="O50" s="95"/>
    </row>
    <row r="51" spans="1:15" ht="15.75" customHeight="1">
      <c r="A51" s="62"/>
      <c r="B51" s="73" t="s">
        <v>305</v>
      </c>
      <c r="C51" s="64"/>
      <c r="D51" s="93">
        <v>17516</v>
      </c>
      <c r="E51" s="93">
        <v>9318</v>
      </c>
      <c r="F51" s="93">
        <v>16634</v>
      </c>
      <c r="G51" s="124">
        <v>8559</v>
      </c>
      <c r="H51" s="93"/>
      <c r="I51" s="102"/>
      <c r="J51" s="151"/>
      <c r="K51" s="148"/>
      <c r="L51" s="126"/>
      <c r="M51" s="126"/>
      <c r="N51" s="126"/>
      <c r="O51" s="126"/>
    </row>
    <row r="52" spans="1:15" ht="15.75" customHeight="1">
      <c r="A52" s="62"/>
      <c r="B52" s="73"/>
      <c r="C52" s="64"/>
      <c r="D52" s="93"/>
      <c r="E52" s="93"/>
      <c r="F52" s="93"/>
      <c r="G52" s="124"/>
      <c r="H52" s="93"/>
      <c r="I52" s="102"/>
      <c r="J52" s="180"/>
      <c r="K52" s="161"/>
      <c r="L52" s="180"/>
      <c r="M52" s="180"/>
      <c r="N52" s="180"/>
      <c r="O52" s="180"/>
    </row>
    <row r="53" spans="1:15" ht="15.75" customHeight="1">
      <c r="A53" s="76" t="s">
        <v>306</v>
      </c>
      <c r="B53" s="94"/>
      <c r="C53" s="77"/>
      <c r="D53" s="90"/>
      <c r="E53" s="90"/>
      <c r="F53" s="90"/>
      <c r="G53" s="134"/>
      <c r="H53" s="93"/>
      <c r="I53" s="102"/>
      <c r="J53" s="159"/>
      <c r="K53" s="134"/>
      <c r="L53" s="78"/>
      <c r="M53" s="78"/>
      <c r="N53" s="78"/>
      <c r="O53" s="78"/>
    </row>
    <row r="54" spans="1:15" ht="15.75" customHeight="1">
      <c r="A54" s="62"/>
      <c r="B54" s="65" t="s">
        <v>346</v>
      </c>
      <c r="C54" s="64"/>
      <c r="D54" s="138">
        <v>140870.11552511418</v>
      </c>
      <c r="E54" s="138">
        <v>91285.83333333334</v>
      </c>
      <c r="F54" s="138">
        <v>140870.11552511415</v>
      </c>
      <c r="G54" s="139">
        <v>91285.83333333334</v>
      </c>
      <c r="H54" s="93"/>
      <c r="I54" s="102"/>
      <c r="J54" s="180"/>
      <c r="K54" s="161"/>
      <c r="L54" s="180"/>
      <c r="M54" s="180"/>
      <c r="N54" s="180"/>
      <c r="O54" s="180"/>
    </row>
    <row r="55" spans="1:15" ht="15.75" customHeight="1">
      <c r="A55" s="62"/>
      <c r="B55" s="87" t="s">
        <v>347</v>
      </c>
      <c r="C55" s="71"/>
      <c r="D55" s="138">
        <v>141438.4794520548</v>
      </c>
      <c r="E55" s="138">
        <v>92211</v>
      </c>
      <c r="F55" s="138">
        <v>141438.47945205477</v>
      </c>
      <c r="G55" s="139">
        <v>92211</v>
      </c>
      <c r="H55" s="93"/>
      <c r="I55" s="102"/>
      <c r="J55" s="188"/>
      <c r="K55" s="148"/>
      <c r="L55" s="93"/>
      <c r="M55" s="93"/>
      <c r="N55" s="93"/>
      <c r="O55" s="93"/>
    </row>
    <row r="56" spans="1:15" ht="15.75" customHeight="1">
      <c r="A56" s="62"/>
      <c r="B56" s="87" t="s">
        <v>328</v>
      </c>
      <c r="C56" s="71"/>
      <c r="D56" s="138">
        <v>141832</v>
      </c>
      <c r="E56" s="138">
        <v>90908</v>
      </c>
      <c r="F56" s="138">
        <v>141832</v>
      </c>
      <c r="G56" s="139">
        <v>90908</v>
      </c>
      <c r="H56" s="93"/>
      <c r="I56" s="102"/>
      <c r="J56" s="188"/>
      <c r="K56" s="148"/>
      <c r="L56" s="93"/>
      <c r="M56" s="93"/>
      <c r="N56" s="93"/>
      <c r="O56" s="93"/>
    </row>
    <row r="57" spans="1:15" ht="15.75" customHeight="1">
      <c r="A57" s="62"/>
      <c r="B57" s="87" t="s">
        <v>342</v>
      </c>
      <c r="C57" s="71"/>
      <c r="D57" s="138">
        <v>141421</v>
      </c>
      <c r="E57" s="138">
        <v>90283</v>
      </c>
      <c r="F57" s="138">
        <v>141421</v>
      </c>
      <c r="G57" s="139">
        <v>90283</v>
      </c>
      <c r="H57" s="93"/>
      <c r="I57" s="102"/>
      <c r="J57" s="188"/>
      <c r="K57" s="148"/>
      <c r="L57" s="93"/>
      <c r="M57" s="93"/>
      <c r="N57" s="93"/>
      <c r="O57" s="93"/>
    </row>
    <row r="58" spans="1:15" ht="15.75" customHeight="1">
      <c r="A58" s="62"/>
      <c r="B58" s="54"/>
      <c r="C58" s="61"/>
      <c r="D58" s="93"/>
      <c r="E58" s="93"/>
      <c r="F58" s="93"/>
      <c r="G58" s="124"/>
      <c r="H58" s="93"/>
      <c r="I58" s="102"/>
      <c r="J58" s="188"/>
      <c r="K58" s="148"/>
      <c r="L58" s="93"/>
      <c r="M58" s="93"/>
      <c r="N58" s="93"/>
      <c r="O58" s="93"/>
    </row>
    <row r="59" spans="1:15" ht="15.75" customHeight="1">
      <c r="A59" s="76"/>
      <c r="B59" s="81" t="s">
        <v>348</v>
      </c>
      <c r="C59" s="77"/>
      <c r="D59" s="210">
        <f>SUM(D61:D66)</f>
        <v>141227</v>
      </c>
      <c r="E59" s="211">
        <f>SUM(E61:E66)</f>
        <v>90465</v>
      </c>
      <c r="F59" s="211">
        <f>SUM(F61:F66)</f>
        <v>141229</v>
      </c>
      <c r="G59" s="209">
        <f>SUM(G61:G66)</f>
        <v>90465</v>
      </c>
      <c r="H59" s="93"/>
      <c r="I59" s="102"/>
      <c r="J59" s="188"/>
      <c r="K59" s="148"/>
      <c r="L59" s="93"/>
      <c r="M59" s="93"/>
      <c r="N59" s="93"/>
      <c r="O59" s="93"/>
    </row>
    <row r="60" spans="1:15" ht="15.75" customHeight="1">
      <c r="A60" s="62"/>
      <c r="B60" s="62"/>
      <c r="C60" s="61"/>
      <c r="D60" s="93"/>
      <c r="E60" s="93"/>
      <c r="F60" s="93"/>
      <c r="G60" s="124"/>
      <c r="H60" s="93"/>
      <c r="I60" s="102"/>
      <c r="J60" s="188"/>
      <c r="K60" s="148"/>
      <c r="L60" s="93"/>
      <c r="M60" s="93"/>
      <c r="N60" s="93"/>
      <c r="O60" s="93"/>
    </row>
    <row r="61" spans="1:15" s="3" customFormat="1" ht="15.75" customHeight="1">
      <c r="A61" s="62" t="s">
        <v>307</v>
      </c>
      <c r="B61" s="73" t="s">
        <v>210</v>
      </c>
      <c r="C61" s="64"/>
      <c r="D61" s="140">
        <v>62225</v>
      </c>
      <c r="E61" s="140">
        <v>41563</v>
      </c>
      <c r="F61" s="140">
        <v>61841</v>
      </c>
      <c r="G61" s="141">
        <v>41563</v>
      </c>
      <c r="H61" s="95"/>
      <c r="I61" s="166"/>
      <c r="J61" s="188"/>
      <c r="K61" s="148"/>
      <c r="L61" s="93"/>
      <c r="M61" s="93"/>
      <c r="N61" s="93"/>
      <c r="O61" s="93"/>
    </row>
    <row r="62" spans="1:15" s="3" customFormat="1" ht="15.75" customHeight="1">
      <c r="A62" s="62"/>
      <c r="B62" s="73" t="s">
        <v>308</v>
      </c>
      <c r="C62" s="64"/>
      <c r="D62" s="140">
        <v>11915</v>
      </c>
      <c r="E62" s="140">
        <v>6885</v>
      </c>
      <c r="F62" s="140">
        <v>11988</v>
      </c>
      <c r="G62" s="141">
        <v>6885</v>
      </c>
      <c r="H62" s="95"/>
      <c r="I62" s="166"/>
      <c r="J62" s="188"/>
      <c r="K62" s="148"/>
      <c r="L62" s="93"/>
      <c r="M62" s="93"/>
      <c r="N62" s="93"/>
      <c r="O62" s="93"/>
    </row>
    <row r="63" spans="1:15" s="3" customFormat="1" ht="15.75" customHeight="1">
      <c r="A63" s="62"/>
      <c r="B63" s="73" t="s">
        <v>309</v>
      </c>
      <c r="C63" s="64"/>
      <c r="D63" s="140">
        <v>22996</v>
      </c>
      <c r="E63" s="140">
        <v>13753</v>
      </c>
      <c r="F63" s="140">
        <v>22982</v>
      </c>
      <c r="G63" s="141">
        <v>13753</v>
      </c>
      <c r="H63" s="95"/>
      <c r="I63" s="166"/>
      <c r="J63" s="188"/>
      <c r="K63" s="148"/>
      <c r="L63" s="93"/>
      <c r="M63" s="93"/>
      <c r="N63" s="93"/>
      <c r="O63" s="93"/>
    </row>
    <row r="64" spans="1:15" s="3" customFormat="1" ht="15.75" customHeight="1">
      <c r="A64" s="62"/>
      <c r="B64" s="73" t="s">
        <v>310</v>
      </c>
      <c r="C64" s="64"/>
      <c r="D64" s="140">
        <v>12072</v>
      </c>
      <c r="E64" s="140">
        <v>7281</v>
      </c>
      <c r="F64" s="140">
        <v>12070</v>
      </c>
      <c r="G64" s="141">
        <v>7281</v>
      </c>
      <c r="H64" s="95"/>
      <c r="I64" s="166"/>
      <c r="J64" s="188"/>
      <c r="K64" s="148"/>
      <c r="L64" s="93"/>
      <c r="M64" s="93"/>
      <c r="N64" s="93"/>
      <c r="O64" s="93"/>
    </row>
    <row r="65" spans="1:15" s="3" customFormat="1" ht="15.75" customHeight="1">
      <c r="A65" s="62"/>
      <c r="B65" s="73" t="s">
        <v>311</v>
      </c>
      <c r="C65" s="64"/>
      <c r="D65" s="140">
        <v>17397</v>
      </c>
      <c r="E65" s="140">
        <v>10734</v>
      </c>
      <c r="F65" s="140">
        <v>17500</v>
      </c>
      <c r="G65" s="141">
        <v>10734</v>
      </c>
      <c r="H65" s="95"/>
      <c r="I65" s="166"/>
      <c r="J65" s="188"/>
      <c r="K65" s="148"/>
      <c r="L65" s="93"/>
      <c r="M65" s="93"/>
      <c r="N65" s="93"/>
      <c r="O65" s="93"/>
    </row>
    <row r="66" spans="1:15" s="3" customFormat="1" ht="15.75" customHeight="1">
      <c r="A66" s="62"/>
      <c r="B66" s="63" t="s">
        <v>312</v>
      </c>
      <c r="C66" s="64"/>
      <c r="D66" s="140">
        <v>14622</v>
      </c>
      <c r="E66" s="140">
        <v>10249</v>
      </c>
      <c r="F66" s="140">
        <v>14848</v>
      </c>
      <c r="G66" s="141">
        <v>10249</v>
      </c>
      <c r="H66" s="95"/>
      <c r="I66" s="166"/>
      <c r="J66" s="188"/>
      <c r="K66" s="148"/>
      <c r="L66" s="93"/>
      <c r="M66" s="93"/>
      <c r="N66" s="93"/>
      <c r="O66" s="93"/>
    </row>
    <row r="67" spans="1:15" s="3" customFormat="1" ht="15.75" customHeight="1">
      <c r="A67" s="9"/>
      <c r="B67" s="9"/>
      <c r="C67" s="86"/>
      <c r="D67" s="95"/>
      <c r="E67" s="95"/>
      <c r="F67" s="95"/>
      <c r="G67" s="96"/>
      <c r="H67" s="95"/>
      <c r="I67" s="166"/>
      <c r="J67" s="188"/>
      <c r="K67" s="148"/>
      <c r="L67" s="93"/>
      <c r="M67" s="93"/>
      <c r="N67" s="93"/>
      <c r="O67" s="93"/>
    </row>
    <row r="68" spans="1:15" s="4" customFormat="1" ht="15.75" customHeight="1">
      <c r="A68" s="42"/>
      <c r="B68" s="42"/>
      <c r="C68" s="47"/>
      <c r="D68" s="42"/>
      <c r="E68" s="42"/>
      <c r="F68" s="42"/>
      <c r="G68" s="47"/>
      <c r="H68" s="48"/>
      <c r="I68" s="42"/>
      <c r="J68" s="42"/>
      <c r="K68" s="47"/>
      <c r="L68" s="42"/>
      <c r="M68" s="42"/>
      <c r="N68" s="42"/>
      <c r="O68" s="42" t="s">
        <v>269</v>
      </c>
    </row>
    <row r="69" spans="2:8" ht="3" customHeight="1">
      <c r="B69" s="49"/>
      <c r="G69" s="49"/>
      <c r="H69" s="49"/>
    </row>
    <row r="70" spans="1:15" s="6" customFormat="1" ht="12.75" customHeight="1">
      <c r="A70" s="18" t="s">
        <v>313</v>
      </c>
      <c r="B70" s="18"/>
      <c r="C70" s="18"/>
      <c r="D70" s="18"/>
      <c r="E70" s="18"/>
      <c r="F70" s="18"/>
      <c r="G70" s="18"/>
      <c r="H70" s="18"/>
      <c r="I70" s="18"/>
      <c r="J70" s="18"/>
      <c r="K70" s="18"/>
      <c r="L70" s="18"/>
      <c r="M70" s="18"/>
      <c r="N70" s="18"/>
      <c r="O70" s="18"/>
    </row>
  </sheetData>
  <sheetProtection/>
  <mergeCells count="3">
    <mergeCell ref="H9:K9"/>
    <mergeCell ref="A6:B7"/>
    <mergeCell ref="I6:J7"/>
  </mergeCells>
  <printOptions/>
  <pageMargins left="0.5905511811023623" right="0.5905511811023623" top="0.5905511811023623" bottom="0.5905511811023623" header="0" footer="0"/>
  <pageSetup horizontalDpi="600" verticalDpi="600" orientation="portrait" pageOrder="overThenDown" paperSize="9" scale="70" r:id="rId1"/>
  <ignoredErrors>
    <ignoredError sqref="B43:B45 B14 B55:B57 B11:B13 B31:B33 J11:J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2017-03-27T03:01:36Z</cp:lastPrinted>
  <dcterms:created xsi:type="dcterms:W3CDTF">2002-03-27T15:00:00Z</dcterms:created>
  <dcterms:modified xsi:type="dcterms:W3CDTF">2017-03-27T03:02:48Z</dcterms:modified>
  <cp:category/>
  <cp:version/>
  <cp:contentType/>
  <cp:contentStatus/>
</cp:coreProperties>
</file>