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375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'全国状況'!$A$1:$F$56</definedName>
    <definedName name="_xlnm.Print_Area" localSheetId="0">'府内状況'!$A$1:$F$52</definedName>
  </definedNames>
  <calcPr fullCalcOnLoad="1"/>
</workbook>
</file>

<file path=xl/sharedStrings.xml><?xml version="1.0" encoding="utf-8"?>
<sst xmlns="http://schemas.openxmlformats.org/spreadsheetml/2006/main" count="224" uniqueCount="164">
  <si>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</si>
  <si>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</si>
  <si>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</si>
  <si>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</si>
  <si>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</si>
  <si>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</si>
  <si>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</si>
  <si>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</si>
  <si>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</si>
  <si>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</si>
  <si>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</si>
  <si>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</si>
  <si>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</si>
  <si>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</si>
  <si>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</si>
  <si>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</si>
  <si>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</si>
  <si>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</si>
  <si>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</si>
  <si>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</si>
  <si>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</si>
  <si>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</si>
  <si>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</si>
  <si>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</si>
  <si>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</si>
  <si>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</si>
  <si>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</si>
  <si>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</si>
  <si>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</si>
  <si>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</si>
  <si>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</si>
  <si>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</si>
  <si>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</si>
  <si>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</si>
  <si>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</si>
  <si>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</si>
  <si>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</si>
  <si>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</si>
  <si>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</si>
  <si>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</si>
  <si>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</si>
  <si>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世帯数</t>
  </si>
  <si>
    <t>被保険者数（全被保険者）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</si>
  <si>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</si>
  <si>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</si>
  <si>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</si>
  <si>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</si>
  <si>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</si>
  <si>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</si>
  <si>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</si>
  <si>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</si>
  <si>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</si>
  <si>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</si>
  <si>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</si>
  <si>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</si>
  <si>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</si>
  <si>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</si>
  <si>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</si>
  <si>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</si>
  <si>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</si>
  <si>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</si>
  <si>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</si>
  <si>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</si>
  <si>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</si>
  <si>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</si>
  <si>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</si>
  <si>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</si>
  <si>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</si>
  <si>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</si>
  <si>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</si>
  <si>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</si>
  <si>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</si>
  <si>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</si>
  <si>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</si>
  <si>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</si>
  <si>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</si>
  <si>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</si>
  <si>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</si>
  <si>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</si>
  <si>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</si>
  <si>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</si>
  <si>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</si>
  <si>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</si>
  <si>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</si>
  <si>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</si>
  <si>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</si>
  <si>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</si>
  <si>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</si>
  <si>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</si>
  <si>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</si>
  <si>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</si>
  <si>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療養諸費１人あたり費用額</t>
  </si>
  <si>
    <t>大阪市</t>
  </si>
  <si>
    <t>四條畷市</t>
  </si>
  <si>
    <t>都道府県</t>
  </si>
  <si>
    <t>市町村名</t>
  </si>
  <si>
    <t>府内市町村計</t>
  </si>
  <si>
    <t>全　国　計</t>
  </si>
  <si>
    <t>市町村</t>
  </si>
  <si>
    <t>順位</t>
  </si>
  <si>
    <t>額</t>
  </si>
  <si>
    <t>府内
順位</t>
  </si>
  <si>
    <t>全国
順位</t>
  </si>
  <si>
    <t>年度平均</t>
  </si>
  <si>
    <t>（１人あたり年間医療費）</t>
  </si>
  <si>
    <t>単位：世帯・人・円　</t>
  </si>
  <si>
    <t>　全被保険者：一般被保険者と退職被保険者（退職者医療制度の適用者）を合わせた被保険者のこと。</t>
  </si>
  <si>
    <t>　出典：大阪府国民健康保険事業状況。</t>
  </si>
  <si>
    <t>　順位：１人当たり年間医療費の低いものから順位付け。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</si>
  <si>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</si>
  <si>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</si>
  <si>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1人当たり年間医療費</t>
  </si>
  <si>
    <t>1人当たり年間医療費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</si>
  <si>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</si>
  <si>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</si>
  <si>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</si>
  <si>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</si>
  <si>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</si>
  <si>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</si>
  <si>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</si>
  <si>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</si>
  <si>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</si>
  <si>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</si>
  <si>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</si>
  <si>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</si>
  <si>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</si>
  <si>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</si>
  <si>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</si>
  <si>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</si>
  <si>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</si>
  <si>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</si>
  <si>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</si>
  <si>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</si>
  <si>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</si>
  <si>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</si>
  <si>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</si>
  <si>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</si>
  <si>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</si>
  <si>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</si>
  <si>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</si>
  <si>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</si>
  <si>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</si>
  <si>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</si>
  <si>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</si>
  <si>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</si>
  <si>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</si>
  <si>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</si>
  <si>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</si>
  <si>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</si>
  <si>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</si>
  <si>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</si>
  <si>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</si>
  <si>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</si>
  <si>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</si>
  <si>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</si>
  <si>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</si>
  <si>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</si>
  <si>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</si>
  <si>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</si>
  <si>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</si>
  <si>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年度平均</t>
  </si>
  <si>
    <t>○ 大阪府内市町村別国民健康保険基礎データ（令和3年度）</t>
  </si>
  <si>
    <t>○ 都道府県別市町村国民健康保険基礎データ（令和3年度）</t>
  </si>
  <si>
    <t>全国計（令和3年度）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</si>
</sst>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\(#,##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Meiryo UI"/>
      <family val="3"/>
    </font>
    <font>
      <sz val="11"/>
      <color indexed="1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sz val="11"/>
      <name val="ＭＳ Ｐゴシック"/>
      <family val="3"/>
    </font>
    <font>
      <b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0"/>
      <color indexed="12"/>
      <name val="Meiryo UI"/>
      <family val="3"/>
    </font>
    <font>
      <u val="single"/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4"/>
      <color indexed="8"/>
      <name val="Meiryo UI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u val="single"/>
      <sz val="10"/>
      <color theme="10"/>
      <name val="Meiryo UI"/>
      <family val="3"/>
    </font>
    <font>
      <u val="single"/>
      <sz val="11"/>
      <color theme="10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8" fillId="0" borderId="10" xfId="51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6" fillId="0" borderId="0" xfId="63" applyFont="1" applyFill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6" fillId="0" borderId="0" xfId="63" applyFont="1" applyFill="1" applyAlignment="1">
      <alignment horizontal="center" vertical="center"/>
      <protection/>
    </xf>
    <xf numFmtId="38" fontId="8" fillId="0" borderId="11" xfId="51" applyFont="1" applyFill="1" applyBorder="1" applyAlignment="1">
      <alignment vertical="center"/>
    </xf>
    <xf numFmtId="38" fontId="58" fillId="0" borderId="0" xfId="0" applyNumberFormat="1" applyFont="1" applyFill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vertical="center"/>
    </xf>
    <xf numFmtId="0" fontId="59" fillId="0" borderId="0" xfId="43" applyFont="1" applyFill="1" applyAlignment="1">
      <alignment vertical="center"/>
    </xf>
    <xf numFmtId="0" fontId="60" fillId="0" borderId="0" xfId="4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12" borderId="13" xfId="63" applyFont="1" applyFill="1" applyBorder="1" applyAlignment="1">
      <alignment horizontal="center" vertical="center" shrinkToFit="1"/>
      <protection/>
    </xf>
    <xf numFmtId="0" fontId="8" fillId="12" borderId="14" xfId="63" applyFont="1" applyFill="1" applyBorder="1" applyAlignment="1">
      <alignment horizontal="center" vertical="center" shrinkToFit="1"/>
      <protection/>
    </xf>
    <xf numFmtId="0" fontId="8" fillId="12" borderId="15" xfId="63" applyFont="1" applyFill="1" applyBorder="1" applyAlignment="1">
      <alignment horizontal="center" vertical="center"/>
      <protection/>
    </xf>
    <xf numFmtId="0" fontId="8" fillId="12" borderId="16" xfId="63" applyFont="1" applyFill="1" applyBorder="1" applyAlignment="1">
      <alignment horizontal="center" vertical="center"/>
      <protection/>
    </xf>
    <xf numFmtId="0" fontId="8" fillId="12" borderId="15" xfId="63" applyFont="1" applyFill="1" applyBorder="1" applyAlignment="1">
      <alignment horizontal="center" vertical="center" shrinkToFit="1"/>
      <protection/>
    </xf>
    <xf numFmtId="0" fontId="8" fillId="12" borderId="13" xfId="63" applyFont="1" applyFill="1" applyBorder="1" applyAlignment="1">
      <alignment horizontal="center" vertical="center"/>
      <protection/>
    </xf>
    <xf numFmtId="38" fontId="8" fillId="12" borderId="17" xfId="51" applyFont="1" applyFill="1" applyBorder="1" applyAlignment="1">
      <alignment horizontal="center" vertical="center"/>
    </xf>
    <xf numFmtId="38" fontId="8" fillId="12" borderId="18" xfId="51" applyFont="1" applyFill="1" applyBorder="1" applyAlignment="1">
      <alignment horizontal="center" vertical="center"/>
    </xf>
    <xf numFmtId="38" fontId="8" fillId="12" borderId="19" xfId="51" applyFont="1" applyFill="1" applyBorder="1" applyAlignment="1">
      <alignment horizontal="center" vertical="center"/>
    </xf>
    <xf numFmtId="38" fontId="8" fillId="12" borderId="15" xfId="51" applyFont="1" applyFill="1" applyBorder="1" applyAlignment="1">
      <alignment horizontal="center" vertical="center"/>
    </xf>
    <xf numFmtId="0" fontId="8" fillId="12" borderId="11" xfId="63" applyFont="1" applyFill="1" applyBorder="1" applyAlignment="1">
      <alignment horizontal="distributed" vertical="center" indent="1"/>
      <protection/>
    </xf>
    <xf numFmtId="38" fontId="8" fillId="12" borderId="20" xfId="51" applyFont="1" applyFill="1" applyBorder="1" applyAlignment="1">
      <alignment horizontal="distributed" vertical="center" indent="1"/>
    </xf>
    <xf numFmtId="38" fontId="8" fillId="12" borderId="21" xfId="51" applyFont="1" applyFill="1" applyBorder="1" applyAlignment="1">
      <alignment horizontal="distributed" vertical="center" indent="1"/>
    </xf>
    <xf numFmtId="38" fontId="8" fillId="12" borderId="22" xfId="51" applyFont="1" applyFill="1" applyBorder="1" applyAlignment="1">
      <alignment horizontal="distributed" vertical="center" indent="1"/>
    </xf>
    <xf numFmtId="38" fontId="8" fillId="12" borderId="23" xfId="51" applyFont="1" applyFill="1" applyBorder="1" applyAlignment="1">
      <alignment horizontal="distributed" vertical="center" indent="1"/>
    </xf>
    <xf numFmtId="38" fontId="61" fillId="0" borderId="14" xfId="51" applyFont="1" applyFill="1" applyBorder="1" applyAlignment="1">
      <alignment vertical="center"/>
    </xf>
    <xf numFmtId="38" fontId="61" fillId="0" borderId="24" xfId="51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38" fontId="61" fillId="0" borderId="25" xfId="51" applyFont="1" applyFill="1" applyBorder="1" applyAlignment="1">
      <alignment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distributed" vertical="center" indent="1"/>
    </xf>
    <xf numFmtId="0" fontId="9" fillId="12" borderId="17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distributed" vertical="center" indent="1"/>
    </xf>
    <xf numFmtId="0" fontId="9" fillId="12" borderId="19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distributed" vertical="center" indent="1"/>
    </xf>
    <xf numFmtId="0" fontId="9" fillId="12" borderId="26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distributed" vertical="center" indent="1"/>
    </xf>
    <xf numFmtId="38" fontId="61" fillId="0" borderId="28" xfId="49" applyFont="1" applyFill="1" applyBorder="1" applyAlignment="1">
      <alignment vertical="center"/>
    </xf>
    <xf numFmtId="38" fontId="61" fillId="0" borderId="29" xfId="49" applyFont="1" applyFill="1" applyBorder="1" applyAlignment="1">
      <alignment vertical="center"/>
    </xf>
    <xf numFmtId="38" fontId="61" fillId="0" borderId="20" xfId="0" applyNumberFormat="1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38" fontId="62" fillId="0" borderId="0" xfId="0" applyNumberFormat="1" applyFont="1" applyAlignment="1">
      <alignment horizontal="center" vertical="center"/>
    </xf>
    <xf numFmtId="38" fontId="62" fillId="0" borderId="0" xfId="0" applyNumberFormat="1" applyFont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7" fillId="0" borderId="31" xfId="0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0" fontId="13" fillId="0" borderId="0" xfId="63" applyFont="1" applyFill="1" applyAlignment="1">
      <alignment vertical="center"/>
      <protection/>
    </xf>
    <xf numFmtId="0" fontId="63" fillId="0" borderId="0" xfId="0" applyFont="1" applyAlignment="1">
      <alignment vertical="center"/>
    </xf>
    <xf numFmtId="38" fontId="63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1" fontId="8" fillId="33" borderId="14" xfId="51" applyNumberFormat="1" applyFont="1" applyFill="1" applyBorder="1" applyAlignment="1">
      <alignment vertical="center"/>
    </xf>
    <xf numFmtId="41" fontId="8" fillId="33" borderId="13" xfId="51" applyNumberFormat="1" applyFont="1" applyFill="1" applyBorder="1" applyAlignment="1">
      <alignment vertical="center"/>
    </xf>
    <xf numFmtId="41" fontId="8" fillId="33" borderId="32" xfId="51" applyNumberFormat="1" applyFont="1" applyFill="1" applyBorder="1" applyAlignment="1">
      <alignment vertical="center"/>
    </xf>
    <xf numFmtId="41" fontId="8" fillId="33" borderId="17" xfId="51" applyNumberFormat="1" applyFont="1" applyFill="1" applyBorder="1" applyAlignment="1">
      <alignment vertical="center"/>
    </xf>
    <xf numFmtId="41" fontId="8" fillId="33" borderId="33" xfId="51" applyNumberFormat="1" applyFont="1" applyFill="1" applyBorder="1" applyAlignment="1">
      <alignment vertical="center"/>
    </xf>
    <xf numFmtId="41" fontId="8" fillId="33" borderId="18" xfId="51" applyNumberFormat="1" applyFont="1" applyFill="1" applyBorder="1" applyAlignment="1">
      <alignment vertical="center"/>
    </xf>
    <xf numFmtId="41" fontId="8" fillId="33" borderId="34" xfId="51" applyNumberFormat="1" applyFont="1" applyFill="1" applyBorder="1" applyAlignment="1">
      <alignment vertical="center"/>
    </xf>
    <xf numFmtId="41" fontId="8" fillId="33" borderId="35" xfId="51" applyNumberFormat="1" applyFont="1" applyFill="1" applyBorder="1" applyAlignment="1">
      <alignment vertical="center"/>
    </xf>
    <xf numFmtId="41" fontId="8" fillId="33" borderId="36" xfId="51" applyNumberFormat="1" applyFont="1" applyFill="1" applyBorder="1" applyAlignment="1">
      <alignment vertical="center"/>
    </xf>
    <xf numFmtId="41" fontId="8" fillId="33" borderId="19" xfId="51" applyNumberFormat="1" applyFont="1" applyFill="1" applyBorder="1" applyAlignment="1">
      <alignment vertical="center"/>
    </xf>
    <xf numFmtId="41" fontId="8" fillId="33" borderId="37" xfId="51" applyNumberFormat="1" applyFont="1" applyFill="1" applyBorder="1" applyAlignment="1">
      <alignment vertical="center"/>
    </xf>
    <xf numFmtId="41" fontId="8" fillId="33" borderId="38" xfId="51" applyNumberFormat="1" applyFont="1" applyFill="1" applyBorder="1" applyAlignment="1">
      <alignment horizontal="right" vertical="center"/>
    </xf>
    <xf numFmtId="41" fontId="8" fillId="33" borderId="39" xfId="49" applyNumberFormat="1" applyFont="1" applyFill="1" applyBorder="1" applyAlignment="1">
      <alignment vertical="center"/>
    </xf>
    <xf numFmtId="37" fontId="8" fillId="33" borderId="14" xfId="51" applyNumberFormat="1" applyFont="1" applyFill="1" applyBorder="1" applyAlignment="1">
      <alignment vertical="center"/>
    </xf>
    <xf numFmtId="38" fontId="8" fillId="33" borderId="13" xfId="51" applyFont="1" applyFill="1" applyBorder="1" applyAlignment="1">
      <alignment vertical="center"/>
    </xf>
    <xf numFmtId="37" fontId="8" fillId="33" borderId="32" xfId="51" applyNumberFormat="1" applyFont="1" applyFill="1" applyBorder="1" applyAlignment="1">
      <alignment vertical="center"/>
    </xf>
    <xf numFmtId="38" fontId="8" fillId="33" borderId="17" xfId="51" applyFont="1" applyFill="1" applyBorder="1" applyAlignment="1">
      <alignment vertical="center"/>
    </xf>
    <xf numFmtId="37" fontId="8" fillId="33" borderId="33" xfId="51" applyNumberFormat="1" applyFont="1" applyFill="1" applyBorder="1" applyAlignment="1">
      <alignment vertical="center"/>
    </xf>
    <xf numFmtId="38" fontId="8" fillId="33" borderId="18" xfId="51" applyFont="1" applyFill="1" applyBorder="1" applyAlignment="1">
      <alignment vertical="center"/>
    </xf>
    <xf numFmtId="38" fontId="8" fillId="33" borderId="34" xfId="51" applyFont="1" applyFill="1" applyBorder="1" applyAlignment="1">
      <alignment vertical="center"/>
    </xf>
    <xf numFmtId="38" fontId="8" fillId="33" borderId="32" xfId="51" applyFont="1" applyFill="1" applyBorder="1" applyAlignment="1">
      <alignment vertical="center"/>
    </xf>
    <xf numFmtId="38" fontId="8" fillId="33" borderId="33" xfId="51" applyFont="1" applyFill="1" applyBorder="1" applyAlignment="1">
      <alignment vertical="center"/>
    </xf>
    <xf numFmtId="38" fontId="8" fillId="33" borderId="19" xfId="51" applyFont="1" applyFill="1" applyBorder="1" applyAlignment="1">
      <alignment vertical="center"/>
    </xf>
    <xf numFmtId="38" fontId="8" fillId="33" borderId="16" xfId="51" applyFont="1" applyFill="1" applyBorder="1" applyAlignment="1">
      <alignment vertical="center"/>
    </xf>
    <xf numFmtId="38" fontId="8" fillId="33" borderId="15" xfId="51" applyFont="1" applyFill="1" applyBorder="1" applyAlignment="1">
      <alignment vertical="center"/>
    </xf>
    <xf numFmtId="0" fontId="9" fillId="12" borderId="11" xfId="0" applyFont="1" applyFill="1" applyBorder="1" applyAlignment="1">
      <alignment horizontal="center" vertical="center" wrapText="1" shrinkToFit="1"/>
    </xf>
    <xf numFmtId="0" fontId="9" fillId="12" borderId="23" xfId="0" applyFont="1" applyFill="1" applyBorder="1" applyAlignment="1">
      <alignment horizontal="center" vertical="center" shrinkToFit="1"/>
    </xf>
    <xf numFmtId="0" fontId="8" fillId="12" borderId="13" xfId="63" applyFont="1" applyFill="1" applyBorder="1" applyAlignment="1">
      <alignment horizontal="center" vertical="center"/>
      <protection/>
    </xf>
    <xf numFmtId="0" fontId="8" fillId="12" borderId="40" xfId="63" applyFont="1" applyFill="1" applyBorder="1" applyAlignment="1">
      <alignment horizontal="center" vertical="center"/>
      <protection/>
    </xf>
    <xf numFmtId="0" fontId="8" fillId="12" borderId="15" xfId="63" applyFont="1" applyFill="1" applyBorder="1" applyAlignment="1">
      <alignment horizontal="center" vertical="center"/>
      <protection/>
    </xf>
    <xf numFmtId="0" fontId="8" fillId="12" borderId="41" xfId="63" applyFont="1" applyFill="1" applyBorder="1" applyAlignment="1">
      <alignment horizontal="center" vertical="center"/>
      <protection/>
    </xf>
    <xf numFmtId="0" fontId="8" fillId="12" borderId="42" xfId="63" applyFont="1" applyFill="1" applyBorder="1" applyAlignment="1">
      <alignment horizontal="center" vertical="center"/>
      <protection/>
    </xf>
    <xf numFmtId="0" fontId="8" fillId="12" borderId="43" xfId="63" applyFont="1" applyFill="1" applyBorder="1" applyAlignment="1">
      <alignment horizontal="center" vertical="center"/>
      <protection/>
    </xf>
    <xf numFmtId="0" fontId="8" fillId="12" borderId="44" xfId="63" applyFont="1" applyFill="1" applyBorder="1" applyAlignment="1">
      <alignment horizontal="center" vertical="center"/>
      <protection/>
    </xf>
    <xf numFmtId="0" fontId="8" fillId="12" borderId="45" xfId="63" applyFont="1" applyFill="1" applyBorder="1" applyAlignment="1">
      <alignment horizontal="center" vertical="center"/>
      <protection/>
    </xf>
    <xf numFmtId="0" fontId="9" fillId="12" borderId="46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4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市町村国民健康保険１人あたりの年間医療費（大阪府内市町村別）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5975"/>
          <c:w val="0.9462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泉南市</c:v>
                </c:pt>
                <c:pt idx="1">
                  <c:v>太子町</c:v>
                </c:pt>
                <c:pt idx="2">
                  <c:v>大阪市</c:v>
                </c:pt>
                <c:pt idx="3">
                  <c:v>箕面市</c:v>
                </c:pt>
                <c:pt idx="4">
                  <c:v>藤井寺市</c:v>
                </c:pt>
                <c:pt idx="5">
                  <c:v>四條畷市</c:v>
                </c:pt>
                <c:pt idx="6">
                  <c:v>田尻町</c:v>
                </c:pt>
                <c:pt idx="7">
                  <c:v>能勢町</c:v>
                </c:pt>
                <c:pt idx="8">
                  <c:v>千早赤阪村</c:v>
                </c:pt>
                <c:pt idx="9">
                  <c:v>忠岡町</c:v>
                </c:pt>
                <c:pt idx="10">
                  <c:v>守口市</c:v>
                </c:pt>
                <c:pt idx="11">
                  <c:v>熊取町</c:v>
                </c:pt>
                <c:pt idx="12">
                  <c:v>羽曳野市</c:v>
                </c:pt>
                <c:pt idx="13">
                  <c:v>松原市</c:v>
                </c:pt>
                <c:pt idx="14">
                  <c:v>寝屋川市</c:v>
                </c:pt>
                <c:pt idx="15">
                  <c:v>門真市</c:v>
                </c:pt>
                <c:pt idx="16">
                  <c:v>和泉市</c:v>
                </c:pt>
                <c:pt idx="17">
                  <c:v>豊中市</c:v>
                </c:pt>
                <c:pt idx="18">
                  <c:v>八尾市</c:v>
                </c:pt>
                <c:pt idx="19">
                  <c:v>吹田市</c:v>
                </c:pt>
                <c:pt idx="20">
                  <c:v>池田市</c:v>
                </c:pt>
                <c:pt idx="21">
                  <c:v>交野市</c:v>
                </c:pt>
                <c:pt idx="22">
                  <c:v>岸和田市</c:v>
                </c:pt>
                <c:pt idx="23">
                  <c:v>柏原市</c:v>
                </c:pt>
                <c:pt idx="24">
                  <c:v>富田林市</c:v>
                </c:pt>
                <c:pt idx="25">
                  <c:v>枚方市</c:v>
                </c:pt>
                <c:pt idx="26">
                  <c:v>大東市</c:v>
                </c:pt>
                <c:pt idx="27">
                  <c:v>河南町</c:v>
                </c:pt>
                <c:pt idx="28">
                  <c:v>東大阪市</c:v>
                </c:pt>
                <c:pt idx="29">
                  <c:v>島本町</c:v>
                </c:pt>
                <c:pt idx="30">
                  <c:v>高石市</c:v>
                </c:pt>
                <c:pt idx="31">
                  <c:v>大阪狭山市</c:v>
                </c:pt>
                <c:pt idx="32">
                  <c:v>堺市</c:v>
                </c:pt>
                <c:pt idx="33">
                  <c:v>摂津市</c:v>
                </c:pt>
                <c:pt idx="34">
                  <c:v>泉佐野市</c:v>
                </c:pt>
                <c:pt idx="35">
                  <c:v>阪南市</c:v>
                </c:pt>
                <c:pt idx="36">
                  <c:v>茨木市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河内長野市</c:v>
                </c:pt>
                <c:pt idx="40">
                  <c:v>豊能町</c:v>
                </c:pt>
                <c:pt idx="41">
                  <c:v>貝塚市</c:v>
                </c:pt>
                <c:pt idx="42">
                  <c:v>岬町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334187</c:v>
                </c:pt>
                <c:pt idx="1">
                  <c:v>375861</c:v>
                </c:pt>
                <c:pt idx="2">
                  <c:v>382906</c:v>
                </c:pt>
                <c:pt idx="3">
                  <c:v>390954</c:v>
                </c:pt>
                <c:pt idx="4">
                  <c:v>393861</c:v>
                </c:pt>
                <c:pt idx="5">
                  <c:v>396879</c:v>
                </c:pt>
                <c:pt idx="6">
                  <c:v>399807</c:v>
                </c:pt>
                <c:pt idx="7">
                  <c:v>402093</c:v>
                </c:pt>
                <c:pt idx="8">
                  <c:v>407958</c:v>
                </c:pt>
                <c:pt idx="9">
                  <c:v>408289</c:v>
                </c:pt>
                <c:pt idx="10">
                  <c:v>408736</c:v>
                </c:pt>
                <c:pt idx="11">
                  <c:v>408749</c:v>
                </c:pt>
                <c:pt idx="12">
                  <c:v>408877</c:v>
                </c:pt>
                <c:pt idx="13">
                  <c:v>409065</c:v>
                </c:pt>
                <c:pt idx="14">
                  <c:v>409272</c:v>
                </c:pt>
                <c:pt idx="15">
                  <c:v>410227</c:v>
                </c:pt>
                <c:pt idx="16">
                  <c:v>411804</c:v>
                </c:pt>
                <c:pt idx="17">
                  <c:v>413214</c:v>
                </c:pt>
                <c:pt idx="18">
                  <c:v>414053</c:v>
                </c:pt>
                <c:pt idx="19">
                  <c:v>414757</c:v>
                </c:pt>
                <c:pt idx="20">
                  <c:v>415058</c:v>
                </c:pt>
                <c:pt idx="21">
                  <c:v>415197</c:v>
                </c:pt>
                <c:pt idx="22">
                  <c:v>415838</c:v>
                </c:pt>
                <c:pt idx="23">
                  <c:v>416923</c:v>
                </c:pt>
                <c:pt idx="24">
                  <c:v>417297</c:v>
                </c:pt>
                <c:pt idx="25">
                  <c:v>417844</c:v>
                </c:pt>
                <c:pt idx="26">
                  <c:v>418570</c:v>
                </c:pt>
                <c:pt idx="27">
                  <c:v>419661</c:v>
                </c:pt>
                <c:pt idx="28">
                  <c:v>422190</c:v>
                </c:pt>
                <c:pt idx="29">
                  <c:v>423193</c:v>
                </c:pt>
                <c:pt idx="30">
                  <c:v>423302</c:v>
                </c:pt>
                <c:pt idx="31">
                  <c:v>423602</c:v>
                </c:pt>
                <c:pt idx="32">
                  <c:v>425233</c:v>
                </c:pt>
                <c:pt idx="33">
                  <c:v>425445</c:v>
                </c:pt>
                <c:pt idx="34">
                  <c:v>425893</c:v>
                </c:pt>
                <c:pt idx="35">
                  <c:v>431876</c:v>
                </c:pt>
                <c:pt idx="36">
                  <c:v>431992</c:v>
                </c:pt>
                <c:pt idx="37">
                  <c:v>442239</c:v>
                </c:pt>
                <c:pt idx="38">
                  <c:v>442605</c:v>
                </c:pt>
                <c:pt idx="39">
                  <c:v>443053</c:v>
                </c:pt>
                <c:pt idx="40">
                  <c:v>451933</c:v>
                </c:pt>
                <c:pt idx="41">
                  <c:v>455004</c:v>
                </c:pt>
                <c:pt idx="42">
                  <c:v>524926</c:v>
                </c:pt>
              </c:numCache>
            </c:numRef>
          </c:val>
        </c:ser>
        <c:overlap val="-100"/>
        <c:axId val="2663915"/>
        <c:axId val="23975236"/>
      </c:barChart>
      <c:catAx>
        <c:axId val="2663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75236"/>
        <c:crosses val="autoZero"/>
        <c:auto val="1"/>
        <c:lblOffset val="100"/>
        <c:tickLblSkip val="1"/>
        <c:noMultiLvlLbl val="0"/>
      </c:catAx>
      <c:valAx>
        <c:axId val="23975236"/>
        <c:scaling>
          <c:orientation val="minMax"/>
          <c:max val="527000"/>
          <c:min val="2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3915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市町村国民健康保険１人あたりの年間医療費（都道府県別）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5125"/>
          <c:w val="0.931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茨城県</c:v>
                </c:pt>
                <c:pt idx="1">
                  <c:v>沖縄県</c:v>
                </c:pt>
                <c:pt idx="2">
                  <c:v>東京都</c:v>
                </c:pt>
                <c:pt idx="3">
                  <c:v>埼玉県</c:v>
                </c:pt>
                <c:pt idx="4">
                  <c:v>愛知県</c:v>
                </c:pt>
                <c:pt idx="5">
                  <c:v>千葉県</c:v>
                </c:pt>
                <c:pt idx="6">
                  <c:v>群馬県</c:v>
                </c:pt>
                <c:pt idx="7">
                  <c:v>栃木県</c:v>
                </c:pt>
                <c:pt idx="8">
                  <c:v>青森県</c:v>
                </c:pt>
                <c:pt idx="9">
                  <c:v>神奈川県</c:v>
                </c:pt>
                <c:pt idx="10">
                  <c:v>山梨県</c:v>
                </c:pt>
                <c:pt idx="11">
                  <c:v>福島県</c:v>
                </c:pt>
                <c:pt idx="12">
                  <c:v>静岡県</c:v>
                </c:pt>
                <c:pt idx="13">
                  <c:v>長野県</c:v>
                </c:pt>
                <c:pt idx="14">
                  <c:v>奈良県</c:v>
                </c:pt>
                <c:pt idx="15">
                  <c:v>新潟県</c:v>
                </c:pt>
                <c:pt idx="16">
                  <c:v>滋賀県</c:v>
                </c:pt>
                <c:pt idx="17">
                  <c:v>和歌山県</c:v>
                </c:pt>
                <c:pt idx="18">
                  <c:v>京都府</c:v>
                </c:pt>
                <c:pt idx="19">
                  <c:v>福岡県</c:v>
                </c:pt>
                <c:pt idx="20">
                  <c:v>宮城県</c:v>
                </c:pt>
                <c:pt idx="21">
                  <c:v>大阪府</c:v>
                </c:pt>
                <c:pt idx="22">
                  <c:v>岐阜県</c:v>
                </c:pt>
                <c:pt idx="23">
                  <c:v>岩手県</c:v>
                </c:pt>
                <c:pt idx="24">
                  <c:v>三重県</c:v>
                </c:pt>
                <c:pt idx="25">
                  <c:v>富山県</c:v>
                </c:pt>
                <c:pt idx="26">
                  <c:v>兵庫県</c:v>
                </c:pt>
                <c:pt idx="27">
                  <c:v>宮崎県</c:v>
                </c:pt>
                <c:pt idx="28">
                  <c:v>山形県</c:v>
                </c:pt>
                <c:pt idx="29">
                  <c:v>北海道</c:v>
                </c:pt>
                <c:pt idx="30">
                  <c:v>愛媛県</c:v>
                </c:pt>
                <c:pt idx="31">
                  <c:v>鳥取県</c:v>
                </c:pt>
                <c:pt idx="32">
                  <c:v>広島県</c:v>
                </c:pt>
                <c:pt idx="33">
                  <c:v>福井県</c:v>
                </c:pt>
                <c:pt idx="34">
                  <c:v>秋田県</c:v>
                </c:pt>
                <c:pt idx="35">
                  <c:v>石川県</c:v>
                </c:pt>
                <c:pt idx="36">
                  <c:v>岡山県</c:v>
                </c:pt>
                <c:pt idx="37">
                  <c:v>熊本県</c:v>
                </c:pt>
                <c:pt idx="38">
                  <c:v>徳島県</c:v>
                </c:pt>
                <c:pt idx="39">
                  <c:v>高知県</c:v>
                </c:pt>
                <c:pt idx="40">
                  <c:v>長崎県</c:v>
                </c:pt>
                <c:pt idx="41">
                  <c:v>香川県</c:v>
                </c:pt>
                <c:pt idx="42">
                  <c:v>大分県</c:v>
                </c:pt>
                <c:pt idx="43">
                  <c:v>鹿児島県</c:v>
                </c:pt>
                <c:pt idx="44">
                  <c:v>佐賀県</c:v>
                </c:pt>
                <c:pt idx="45">
                  <c:v>山口県</c:v>
                </c:pt>
                <c:pt idx="46">
                  <c:v>島根県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344117.324907501</c:v>
                </c:pt>
                <c:pt idx="1">
                  <c:v>350320.4013515095</c:v>
                </c:pt>
                <c:pt idx="2">
                  <c:v>353908.1382072857</c:v>
                </c:pt>
                <c:pt idx="3">
                  <c:v>359100.14518747927</c:v>
                </c:pt>
                <c:pt idx="4">
                  <c:v>362949.7880346775</c:v>
                </c:pt>
                <c:pt idx="5">
                  <c:v>364331.66463350644</c:v>
                </c:pt>
                <c:pt idx="6">
                  <c:v>371914.5488481386</c:v>
                </c:pt>
                <c:pt idx="7">
                  <c:v>373066.4477828463</c:v>
                </c:pt>
                <c:pt idx="8">
                  <c:v>377762.9912987564</c:v>
                </c:pt>
                <c:pt idx="9">
                  <c:v>377905.00859368045</c:v>
                </c:pt>
                <c:pt idx="10">
                  <c:v>381323.37058586295</c:v>
                </c:pt>
                <c:pt idx="11">
                  <c:v>382018.96774096036</c:v>
                </c:pt>
                <c:pt idx="12">
                  <c:v>386991.86921612517</c:v>
                </c:pt>
                <c:pt idx="13">
                  <c:v>388022.86590927053</c:v>
                </c:pt>
                <c:pt idx="14">
                  <c:v>395404.3310636907</c:v>
                </c:pt>
                <c:pt idx="15">
                  <c:v>398542.6486286272</c:v>
                </c:pt>
                <c:pt idx="16">
                  <c:v>399510.5400269201</c:v>
                </c:pt>
                <c:pt idx="17">
                  <c:v>400590.2568407828</c:v>
                </c:pt>
                <c:pt idx="18">
                  <c:v>404693.1911638512</c:v>
                </c:pt>
                <c:pt idx="19">
                  <c:v>405594.3237540618</c:v>
                </c:pt>
                <c:pt idx="20">
                  <c:v>406114.2860274551</c:v>
                </c:pt>
                <c:pt idx="21">
                  <c:v>407162.4671935283</c:v>
                </c:pt>
                <c:pt idx="22">
                  <c:v>407587.69521674106</c:v>
                </c:pt>
                <c:pt idx="23">
                  <c:v>409672.28875461145</c:v>
                </c:pt>
                <c:pt idx="24">
                  <c:v>413677.4989461288</c:v>
                </c:pt>
                <c:pt idx="25">
                  <c:v>415321.3273968934</c:v>
                </c:pt>
                <c:pt idx="26">
                  <c:v>416280.6506061559</c:v>
                </c:pt>
                <c:pt idx="27">
                  <c:v>417220.94886341126</c:v>
                </c:pt>
                <c:pt idx="28">
                  <c:v>417545.1851246348</c:v>
                </c:pt>
                <c:pt idx="29">
                  <c:v>421056.2975168019</c:v>
                </c:pt>
                <c:pt idx="30">
                  <c:v>421191.6951383221</c:v>
                </c:pt>
                <c:pt idx="31">
                  <c:v>426300.36909362645</c:v>
                </c:pt>
                <c:pt idx="32">
                  <c:v>426494.6656261775</c:v>
                </c:pt>
                <c:pt idx="33">
                  <c:v>428280.301151074</c:v>
                </c:pt>
                <c:pt idx="34">
                  <c:v>433156.54593030387</c:v>
                </c:pt>
                <c:pt idx="35">
                  <c:v>440828.43612958054</c:v>
                </c:pt>
                <c:pt idx="36">
                  <c:v>443617.86310938466</c:v>
                </c:pt>
                <c:pt idx="37">
                  <c:v>445050.21022552677</c:v>
                </c:pt>
                <c:pt idx="38">
                  <c:v>447697.1459811539</c:v>
                </c:pt>
                <c:pt idx="39">
                  <c:v>454207.31950634</c:v>
                </c:pt>
                <c:pt idx="40">
                  <c:v>457611.0180148585</c:v>
                </c:pt>
                <c:pt idx="41">
                  <c:v>472248.499442894</c:v>
                </c:pt>
                <c:pt idx="42">
                  <c:v>473793.33237056737</c:v>
                </c:pt>
                <c:pt idx="43">
                  <c:v>477783.16769474436</c:v>
                </c:pt>
                <c:pt idx="44">
                  <c:v>483560.6588775903</c:v>
                </c:pt>
                <c:pt idx="45">
                  <c:v>487054.0889127</c:v>
                </c:pt>
                <c:pt idx="46">
                  <c:v>488548.82332827355</c:v>
                </c:pt>
              </c:numCache>
            </c:numRef>
          </c:val>
        </c:ser>
        <c:axId val="14450533"/>
        <c:axId val="62945934"/>
      </c:bar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45934"/>
        <c:crossesAt val="200000"/>
        <c:auto val="1"/>
        <c:lblOffset val="100"/>
        <c:tickLblSkip val="1"/>
        <c:noMultiLvlLbl val="0"/>
      </c:catAx>
      <c:valAx>
        <c:axId val="62945934"/>
        <c:scaling>
          <c:orientation val="minMax"/>
          <c:min val="2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50533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0.0175</cdr:y>
    </cdr:from>
    <cdr:to>
      <cdr:x>0.086</cdr:x>
      <cdr:y>0.0625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57150" y="1047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0.0735</cdr:x>
      <cdr:y>0.43875</cdr:y>
    </cdr:from>
    <cdr:to>
      <cdr:x>0.957</cdr:x>
      <cdr:y>0.44025</cdr:y>
    </cdr:to>
    <cdr:sp>
      <cdr:nvSpPr>
        <cdr:cNvPr id="2" name="直線コネクタ 4"/>
        <cdr:cNvSpPr>
          <a:spLocks/>
        </cdr:cNvSpPr>
      </cdr:nvSpPr>
      <cdr:spPr>
        <a:xfrm>
          <a:off x="685800" y="2705100"/>
          <a:ext cx="83058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0.423</cdr:x>
      <cdr:y>0.2285</cdr:y>
    </cdr:from>
    <cdr:to>
      <cdr:x>0.58625</cdr:x>
      <cdr:y>0.31325</cdr:y>
    </cdr:to>
    <cdr:sp>
      <cdr:nvSpPr>
        <cdr:cNvPr id="3" name="線吹き出し 1 (枠付き) 21"/>
        <cdr:cNvSpPr>
          <a:spLocks/>
        </cdr:cNvSpPr>
      </cdr:nvSpPr>
      <cdr:spPr>
        <a:xfrm>
          <a:off x="3971925" y="1409700"/>
          <a:ext cx="1533525" cy="523875"/>
        </a:xfrm>
        <a:prstGeom prst="borderCallout1">
          <a:avLst>
            <a:gd name="adj1" fmla="val -64152"/>
            <a:gd name="adj2" fmla="val 15610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407,162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0.11</cdr:x>
      <cdr:y>0.5905</cdr:y>
    </cdr:from>
    <cdr:to>
      <cdr:x>0.26425</cdr:x>
      <cdr:y>0.62675</cdr:y>
    </cdr:to>
    <cdr:sp>
      <cdr:nvSpPr>
        <cdr:cNvPr id="4" name="線吹き出し 1 (枠付き) 23"/>
        <cdr:cNvSpPr>
          <a:spLocks/>
        </cdr:cNvSpPr>
      </cdr:nvSpPr>
      <cdr:spPr>
        <a:xfrm>
          <a:off x="1028700" y="3638550"/>
          <a:ext cx="1447800" cy="219075"/>
        </a:xfrm>
        <a:prstGeom prst="borderCallout1">
          <a:avLst>
            <a:gd name="adj1" fmla="val -65291"/>
            <a:gd name="adj2" fmla="val 12087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泉南市　</a:t>
          </a:r>
          <a:r>
            <a:rPr lang="en-US" cap="none" sz="1000" b="0" i="0" u="none" baseline="0">
              <a:solidFill>
                <a:srgbClr val="000000"/>
              </a:solidFill>
            </a:rPr>
            <a:t>334,187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0.76375</cdr:x>
      <cdr:y>0.18175</cdr:y>
    </cdr:from>
    <cdr:to>
      <cdr:x>0.919</cdr:x>
      <cdr:y>0.21725</cdr:y>
    </cdr:to>
    <cdr:sp>
      <cdr:nvSpPr>
        <cdr:cNvPr id="5" name="線吹き出し 1 (枠付き) 24"/>
        <cdr:cNvSpPr>
          <a:spLocks/>
        </cdr:cNvSpPr>
      </cdr:nvSpPr>
      <cdr:spPr>
        <a:xfrm>
          <a:off x="7172325" y="1114425"/>
          <a:ext cx="1457325" cy="219075"/>
        </a:xfrm>
        <a:prstGeom prst="borderCallout1">
          <a:avLst>
            <a:gd name="adj1" fmla="val 70055"/>
            <a:gd name="adj2" fmla="val -132393"/>
            <a:gd name="adj3" fmla="val 5068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岬町　</a:t>
          </a:r>
          <a:r>
            <a:rPr lang="en-US" cap="none" sz="1000" b="0" i="0" u="none" baseline="0">
              <a:solidFill>
                <a:srgbClr val="000000"/>
              </a:solidFill>
            </a:rPr>
            <a:t>524,926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0.0715</cdr:x>
      <cdr:y>0.40325</cdr:y>
    </cdr:from>
    <cdr:to>
      <cdr:x>0.956</cdr:x>
      <cdr:y>0.40325</cdr:y>
    </cdr:to>
    <cdr:sp>
      <cdr:nvSpPr>
        <cdr:cNvPr id="6" name="直線コネクタ 6"/>
        <cdr:cNvSpPr>
          <a:spLocks/>
        </cdr:cNvSpPr>
      </cdr:nvSpPr>
      <cdr:spPr>
        <a:xfrm>
          <a:off x="666750" y="2486025"/>
          <a:ext cx="8315325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0.14875</cdr:x>
      <cdr:y>0.264</cdr:y>
    </cdr:from>
    <cdr:to>
      <cdr:x>0.31825</cdr:x>
      <cdr:y>0.348</cdr:y>
    </cdr:to>
    <cdr:sp>
      <cdr:nvSpPr>
        <cdr:cNvPr id="7" name="線吹き出し 1 (枠付き) 7"/>
        <cdr:cNvSpPr>
          <a:spLocks/>
        </cdr:cNvSpPr>
      </cdr:nvSpPr>
      <cdr:spPr>
        <a:xfrm>
          <a:off x="1390650" y="1628775"/>
          <a:ext cx="1590675" cy="514350"/>
        </a:xfrm>
        <a:prstGeom prst="borderCallout1">
          <a:avLst>
            <a:gd name="adj1" fmla="val -74476"/>
            <a:gd name="adj2" fmla="val 155986"/>
            <a:gd name="adj3" fmla="val -51361"/>
            <a:gd name="adj4" fmla="val 222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令和３年度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394,724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0.01175</cdr:y>
    </cdr:from>
    <cdr:to>
      <cdr:x>0.09575</cdr:x>
      <cdr:y>0.05625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66675"/>
          <a:ext cx="838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0.08375</cdr:x>
      <cdr:y>0.436</cdr:y>
    </cdr:from>
    <cdr:to>
      <cdr:x>0.9485</cdr:x>
      <cdr:y>0.43775</cdr:y>
    </cdr:to>
    <cdr:sp>
      <cdr:nvSpPr>
        <cdr:cNvPr id="2" name="直線コネクタ 3"/>
        <cdr:cNvSpPr>
          <a:spLocks/>
        </cdr:cNvSpPr>
      </cdr:nvSpPr>
      <cdr:spPr>
        <a:xfrm>
          <a:off x="781050" y="2686050"/>
          <a:ext cx="812482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0.1755</cdr:x>
      <cdr:y>0.217</cdr:y>
    </cdr:from>
    <cdr:to>
      <cdr:x>0.32675</cdr:x>
      <cdr:y>0.25725</cdr:y>
    </cdr:to>
    <cdr:sp>
      <cdr:nvSpPr>
        <cdr:cNvPr id="3" name="線吹き出し 1 (枠付き) 4"/>
        <cdr:cNvSpPr>
          <a:spLocks/>
        </cdr:cNvSpPr>
      </cdr:nvSpPr>
      <cdr:spPr>
        <a:xfrm>
          <a:off x="1647825" y="1333500"/>
          <a:ext cx="1419225" cy="247650"/>
        </a:xfrm>
        <a:prstGeom prst="borderCallout1">
          <a:avLst>
            <a:gd name="adj1" fmla="val -82240"/>
            <a:gd name="adj2" fmla="val 490319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394,729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cdr:txBody>
    </cdr:sp>
  </cdr:relSizeAnchor>
  <cdr:relSizeAnchor xmlns:cdr="http://schemas.openxmlformats.org/drawingml/2006/chartDrawing">
    <cdr:from>
      <cdr:x>0.15375</cdr:x>
      <cdr:y>0.68275</cdr:y>
    </cdr:from>
    <cdr:to>
      <cdr:x>0.306</cdr:x>
      <cdr:y>0.719</cdr:y>
    </cdr:to>
    <cdr:sp>
      <cdr:nvSpPr>
        <cdr:cNvPr id="4" name="線吹き出し 1 (枠付き) 5"/>
        <cdr:cNvSpPr>
          <a:spLocks/>
        </cdr:cNvSpPr>
      </cdr:nvSpPr>
      <cdr:spPr>
        <a:xfrm>
          <a:off x="1438275" y="4200525"/>
          <a:ext cx="1428750" cy="219075"/>
        </a:xfrm>
        <a:prstGeom prst="borderCallout1">
          <a:avLst>
            <a:gd name="adj1" fmla="val -89453"/>
            <a:gd name="adj2" fmla="val -2099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茨城県　</a:t>
          </a:r>
          <a:r>
            <a:rPr lang="en-US" cap="none" sz="1000" b="0" i="0" u="none" baseline="0">
              <a:solidFill>
                <a:srgbClr val="000000"/>
              </a:solidFill>
            </a:rPr>
            <a:t>344,117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0.72775</cdr:x>
      <cdr:y>0.14025</cdr:y>
    </cdr:from>
    <cdr:to>
      <cdr:x>0.88</cdr:x>
      <cdr:y>0.1765</cdr:y>
    </cdr:to>
    <cdr:sp>
      <cdr:nvSpPr>
        <cdr:cNvPr id="5" name="線吹き出し 1 (枠付き) 6"/>
        <cdr:cNvSpPr>
          <a:spLocks/>
        </cdr:cNvSpPr>
      </cdr:nvSpPr>
      <cdr:spPr>
        <a:xfrm>
          <a:off x="6829425" y="857250"/>
          <a:ext cx="1428750" cy="219075"/>
        </a:xfrm>
        <a:prstGeom prst="borderCallout1">
          <a:avLst>
            <a:gd name="adj1" fmla="val 89884"/>
            <a:gd name="adj2" fmla="val 44175"/>
            <a:gd name="adj3" fmla="val 50143"/>
            <a:gd name="adj4" fmla="val 4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488,549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0.32325</cdr:x>
      <cdr:y>0.33775</cdr:y>
    </cdr:from>
    <cdr:to>
      <cdr:x>0.47525</cdr:x>
      <cdr:y>0.37475</cdr:y>
    </cdr:to>
    <cdr:sp>
      <cdr:nvSpPr>
        <cdr:cNvPr id="6" name="線吹き出し 1 (枠付き) 7"/>
        <cdr:cNvSpPr>
          <a:spLocks/>
        </cdr:cNvSpPr>
      </cdr:nvSpPr>
      <cdr:spPr>
        <a:xfrm>
          <a:off x="3028950" y="2076450"/>
          <a:ext cx="1428750" cy="228600"/>
        </a:xfrm>
        <a:prstGeom prst="borderCallout1">
          <a:avLst>
            <a:gd name="adj1" fmla="val 51462"/>
            <a:gd name="adj2" fmla="val 159138"/>
            <a:gd name="adj3" fmla="val 21999"/>
            <a:gd name="adj4" fmla="val 5081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407,162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1" customWidth="1"/>
    <col min="2" max="2" width="15.57421875" style="11" customWidth="1"/>
    <col min="3" max="5" width="21.57421875" style="11" customWidth="1"/>
    <col min="6" max="6" width="6.57421875" style="11" customWidth="1"/>
    <col min="7" max="7" width="9.00390625" style="11" customWidth="1"/>
    <col min="8" max="8" width="9.421875" style="11" bestFit="1" customWidth="1"/>
    <col min="9" max="16384" width="9.00390625" style="11" customWidth="1"/>
  </cols>
  <sheetData>
    <row r="1" spans="1:5" s="72" customFormat="1" ht="15.75" customHeight="1">
      <c r="A1" s="69" t="s">
        <v>161</v>
      </c>
      <c r="B1" s="10"/>
      <c r="C1" s="10"/>
      <c r="D1" s="10"/>
      <c r="E1" s="10"/>
    </row>
    <row r="2" spans="1:6" ht="15.75" customHeight="1">
      <c r="A2" s="12"/>
      <c r="B2" s="10"/>
      <c r="C2" s="10"/>
      <c r="D2" s="10"/>
      <c r="E2" s="10"/>
      <c r="F2" s="66" t="s">
        <v>105</v>
      </c>
    </row>
    <row r="3" spans="1:6" ht="15.75" customHeight="1">
      <c r="A3" s="101" t="s">
        <v>95</v>
      </c>
      <c r="B3" s="102"/>
      <c r="C3" s="27" t="s">
        <v>41</v>
      </c>
      <c r="D3" s="28" t="s">
        <v>42</v>
      </c>
      <c r="E3" s="27" t="s">
        <v>91</v>
      </c>
      <c r="F3" s="99" t="s">
        <v>101</v>
      </c>
    </row>
    <row r="4" spans="1:6" ht="15.75" customHeight="1">
      <c r="A4" s="103"/>
      <c r="B4" s="104"/>
      <c r="C4" s="29" t="s">
        <v>103</v>
      </c>
      <c r="D4" s="30" t="s">
        <v>103</v>
      </c>
      <c r="E4" s="31" t="s">
        <v>104</v>
      </c>
      <c r="F4" s="100"/>
    </row>
    <row r="5" spans="1:6" ht="15.75" customHeight="1">
      <c r="A5" s="32">
        <v>1</v>
      </c>
      <c r="B5" s="37" t="s">
        <v>92</v>
      </c>
      <c r="C5" s="87">
        <v>419819</v>
      </c>
      <c r="D5" s="87">
        <v>604663</v>
      </c>
      <c r="E5" s="88">
        <v>382906</v>
      </c>
      <c r="F5" s="44">
        <f aca="true" t="shared" si="0" ref="F5:F47">RANK(E5,$E$5:$E$47,1)</f>
        <v>3</v>
      </c>
    </row>
    <row r="6" spans="1:6" ht="15.75" customHeight="1">
      <c r="A6" s="33">
        <v>2</v>
      </c>
      <c r="B6" s="38" t="s">
        <v>0</v>
      </c>
      <c r="C6" s="89">
        <v>111742</v>
      </c>
      <c r="D6" s="89">
        <v>169881</v>
      </c>
      <c r="E6" s="90">
        <v>425233</v>
      </c>
      <c r="F6" s="44">
        <f t="shared" si="0"/>
        <v>33</v>
      </c>
    </row>
    <row r="7" spans="1:6" ht="15.75" customHeight="1">
      <c r="A7" s="33">
        <v>3</v>
      </c>
      <c r="B7" s="38" t="s">
        <v>1</v>
      </c>
      <c r="C7" s="89">
        <v>25967</v>
      </c>
      <c r="D7" s="89">
        <v>41232</v>
      </c>
      <c r="E7" s="90">
        <v>415838</v>
      </c>
      <c r="F7" s="44">
        <f t="shared" si="0"/>
        <v>23</v>
      </c>
    </row>
    <row r="8" spans="1:6" ht="15.75" customHeight="1">
      <c r="A8" s="33">
        <v>4</v>
      </c>
      <c r="B8" s="38" t="s">
        <v>2</v>
      </c>
      <c r="C8" s="89">
        <v>51382</v>
      </c>
      <c r="D8" s="89">
        <v>76412</v>
      </c>
      <c r="E8" s="90">
        <v>413214</v>
      </c>
      <c r="F8" s="44">
        <f t="shared" si="0"/>
        <v>18</v>
      </c>
    </row>
    <row r="9" spans="1:6" ht="15.75" customHeight="1">
      <c r="A9" s="34">
        <v>5</v>
      </c>
      <c r="B9" s="39" t="s">
        <v>3</v>
      </c>
      <c r="C9" s="91">
        <v>13297</v>
      </c>
      <c r="D9" s="91">
        <v>19770</v>
      </c>
      <c r="E9" s="92">
        <v>415058</v>
      </c>
      <c r="F9" s="44">
        <f t="shared" si="0"/>
        <v>21</v>
      </c>
    </row>
    <row r="10" spans="1:6" ht="15.75" customHeight="1">
      <c r="A10" s="35">
        <v>6</v>
      </c>
      <c r="B10" s="40" t="s">
        <v>4</v>
      </c>
      <c r="C10" s="93">
        <v>43286</v>
      </c>
      <c r="D10" s="93">
        <v>64898</v>
      </c>
      <c r="E10" s="90">
        <v>414757</v>
      </c>
      <c r="F10" s="45">
        <f t="shared" si="0"/>
        <v>20</v>
      </c>
    </row>
    <row r="11" spans="1:6" ht="15.75" customHeight="1">
      <c r="A11" s="33">
        <v>7</v>
      </c>
      <c r="B11" s="38" t="s">
        <v>5</v>
      </c>
      <c r="C11" s="94">
        <v>9654</v>
      </c>
      <c r="D11" s="94">
        <v>14837</v>
      </c>
      <c r="E11" s="90">
        <v>442239</v>
      </c>
      <c r="F11" s="44">
        <f t="shared" si="0"/>
        <v>38</v>
      </c>
    </row>
    <row r="12" spans="1:6" ht="15.75" customHeight="1">
      <c r="A12" s="33">
        <v>8</v>
      </c>
      <c r="B12" s="38" t="s">
        <v>6</v>
      </c>
      <c r="C12" s="94">
        <v>45067</v>
      </c>
      <c r="D12" s="94">
        <v>68308</v>
      </c>
      <c r="E12" s="90">
        <v>442605</v>
      </c>
      <c r="F12" s="44">
        <f t="shared" si="0"/>
        <v>39</v>
      </c>
    </row>
    <row r="13" spans="1:6" ht="15.75" customHeight="1">
      <c r="A13" s="33">
        <v>9</v>
      </c>
      <c r="B13" s="38" t="s">
        <v>7</v>
      </c>
      <c r="C13" s="94">
        <v>10773</v>
      </c>
      <c r="D13" s="94">
        <v>17048</v>
      </c>
      <c r="E13" s="90">
        <v>455004</v>
      </c>
      <c r="F13" s="44">
        <f t="shared" si="0"/>
        <v>42</v>
      </c>
    </row>
    <row r="14" spans="1:6" ht="15.75" customHeight="1">
      <c r="A14" s="34">
        <v>10</v>
      </c>
      <c r="B14" s="39" t="s">
        <v>8</v>
      </c>
      <c r="C14" s="95">
        <v>20237</v>
      </c>
      <c r="D14" s="95">
        <v>29737</v>
      </c>
      <c r="E14" s="90">
        <v>408736</v>
      </c>
      <c r="F14" s="46">
        <f t="shared" si="0"/>
        <v>11</v>
      </c>
    </row>
    <row r="15" spans="1:6" ht="15.75" customHeight="1">
      <c r="A15" s="35">
        <v>11</v>
      </c>
      <c r="B15" s="40" t="s">
        <v>9</v>
      </c>
      <c r="C15" s="93">
        <v>51994</v>
      </c>
      <c r="D15" s="93">
        <v>79167</v>
      </c>
      <c r="E15" s="96">
        <v>417844</v>
      </c>
      <c r="F15" s="44">
        <f t="shared" si="0"/>
        <v>26</v>
      </c>
    </row>
    <row r="16" spans="1:6" ht="15.75" customHeight="1">
      <c r="A16" s="33">
        <v>12</v>
      </c>
      <c r="B16" s="38" t="s">
        <v>10</v>
      </c>
      <c r="C16" s="94">
        <v>33786</v>
      </c>
      <c r="D16" s="94">
        <v>50958</v>
      </c>
      <c r="E16" s="90">
        <v>431992</v>
      </c>
      <c r="F16" s="44">
        <f t="shared" si="0"/>
        <v>37</v>
      </c>
    </row>
    <row r="17" spans="1:6" ht="15.75" customHeight="1">
      <c r="A17" s="33">
        <v>13</v>
      </c>
      <c r="B17" s="38" t="s">
        <v>11</v>
      </c>
      <c r="C17" s="94">
        <v>36857</v>
      </c>
      <c r="D17" s="94">
        <v>56830</v>
      </c>
      <c r="E17" s="90">
        <v>414053</v>
      </c>
      <c r="F17" s="44">
        <f t="shared" si="0"/>
        <v>19</v>
      </c>
    </row>
    <row r="18" spans="1:6" ht="15.75" customHeight="1">
      <c r="A18" s="33">
        <v>14</v>
      </c>
      <c r="B18" s="38" t="s">
        <v>12</v>
      </c>
      <c r="C18" s="94">
        <v>13085</v>
      </c>
      <c r="D18" s="94">
        <v>20369</v>
      </c>
      <c r="E18" s="90">
        <v>425893</v>
      </c>
      <c r="F18" s="44">
        <f t="shared" si="0"/>
        <v>35</v>
      </c>
    </row>
    <row r="19" spans="1:6" ht="15.75" customHeight="1">
      <c r="A19" s="34">
        <v>15</v>
      </c>
      <c r="B19" s="39" t="s">
        <v>13</v>
      </c>
      <c r="C19" s="95">
        <v>15390</v>
      </c>
      <c r="D19" s="95">
        <v>23857</v>
      </c>
      <c r="E19" s="92">
        <v>417297</v>
      </c>
      <c r="F19" s="44">
        <f t="shared" si="0"/>
        <v>25</v>
      </c>
    </row>
    <row r="20" spans="1:6" ht="15.75" customHeight="1">
      <c r="A20" s="35">
        <v>16</v>
      </c>
      <c r="B20" s="40" t="s">
        <v>14</v>
      </c>
      <c r="C20" s="93">
        <v>33665</v>
      </c>
      <c r="D20" s="93">
        <v>51181</v>
      </c>
      <c r="E20" s="90">
        <v>409272</v>
      </c>
      <c r="F20" s="45">
        <f t="shared" si="0"/>
        <v>15</v>
      </c>
    </row>
    <row r="21" spans="1:6" ht="15.75" customHeight="1">
      <c r="A21" s="33">
        <v>17</v>
      </c>
      <c r="B21" s="38" t="s">
        <v>15</v>
      </c>
      <c r="C21" s="94">
        <v>15280</v>
      </c>
      <c r="D21" s="94">
        <v>23568</v>
      </c>
      <c r="E21" s="90">
        <v>443053</v>
      </c>
      <c r="F21" s="44">
        <f t="shared" si="0"/>
        <v>40</v>
      </c>
    </row>
    <row r="22" spans="1:6" ht="15.75" customHeight="1">
      <c r="A22" s="33">
        <v>18</v>
      </c>
      <c r="B22" s="38" t="s">
        <v>16</v>
      </c>
      <c r="C22" s="94">
        <v>17568</v>
      </c>
      <c r="D22" s="94">
        <v>26958</v>
      </c>
      <c r="E22" s="90">
        <v>409065</v>
      </c>
      <c r="F22" s="44">
        <f t="shared" si="0"/>
        <v>14</v>
      </c>
    </row>
    <row r="23" spans="1:6" ht="15.75" customHeight="1">
      <c r="A23" s="33">
        <v>19</v>
      </c>
      <c r="B23" s="38" t="s">
        <v>17</v>
      </c>
      <c r="C23" s="94">
        <v>17418</v>
      </c>
      <c r="D23" s="94">
        <v>26403</v>
      </c>
      <c r="E23" s="90">
        <v>418570</v>
      </c>
      <c r="F23" s="44">
        <f t="shared" si="0"/>
        <v>27</v>
      </c>
    </row>
    <row r="24" spans="1:6" ht="15.75" customHeight="1">
      <c r="A24" s="34">
        <v>20</v>
      </c>
      <c r="B24" s="39" t="s">
        <v>18</v>
      </c>
      <c r="C24" s="95">
        <v>23571</v>
      </c>
      <c r="D24" s="95">
        <v>37991</v>
      </c>
      <c r="E24" s="90">
        <v>411804</v>
      </c>
      <c r="F24" s="46">
        <f t="shared" si="0"/>
        <v>17</v>
      </c>
    </row>
    <row r="25" spans="1:6" ht="15.75" customHeight="1">
      <c r="A25" s="35">
        <v>21</v>
      </c>
      <c r="B25" s="40" t="s">
        <v>19</v>
      </c>
      <c r="C25" s="93">
        <v>17469</v>
      </c>
      <c r="D25" s="93">
        <v>26508</v>
      </c>
      <c r="E25" s="96">
        <v>390954</v>
      </c>
      <c r="F25" s="44">
        <f t="shared" si="0"/>
        <v>4</v>
      </c>
    </row>
    <row r="26" spans="1:6" ht="15.75" customHeight="1">
      <c r="A26" s="33">
        <v>22</v>
      </c>
      <c r="B26" s="38" t="s">
        <v>20</v>
      </c>
      <c r="C26" s="94">
        <v>9584</v>
      </c>
      <c r="D26" s="94">
        <v>14919</v>
      </c>
      <c r="E26" s="90">
        <v>416923</v>
      </c>
      <c r="F26" s="44">
        <f t="shared" si="0"/>
        <v>24</v>
      </c>
    </row>
    <row r="27" spans="1:6" ht="15.75" customHeight="1">
      <c r="A27" s="33">
        <v>23</v>
      </c>
      <c r="B27" s="38" t="s">
        <v>21</v>
      </c>
      <c r="C27" s="94">
        <v>15673</v>
      </c>
      <c r="D27" s="94">
        <v>24794</v>
      </c>
      <c r="E27" s="90">
        <v>408877</v>
      </c>
      <c r="F27" s="44">
        <f t="shared" si="0"/>
        <v>13</v>
      </c>
    </row>
    <row r="28" spans="1:6" ht="15.75" customHeight="1">
      <c r="A28" s="33">
        <v>24</v>
      </c>
      <c r="B28" s="38" t="s">
        <v>22</v>
      </c>
      <c r="C28" s="94">
        <v>19211</v>
      </c>
      <c r="D28" s="94">
        <v>28442</v>
      </c>
      <c r="E28" s="90">
        <v>410227</v>
      </c>
      <c r="F28" s="44">
        <f t="shared" si="0"/>
        <v>16</v>
      </c>
    </row>
    <row r="29" spans="1:6" ht="15.75" customHeight="1">
      <c r="A29" s="34">
        <v>25</v>
      </c>
      <c r="B29" s="39" t="s">
        <v>23</v>
      </c>
      <c r="C29" s="95">
        <v>11556</v>
      </c>
      <c r="D29" s="95">
        <v>17582</v>
      </c>
      <c r="E29" s="92">
        <v>425445</v>
      </c>
      <c r="F29" s="44">
        <f t="shared" si="0"/>
        <v>34</v>
      </c>
    </row>
    <row r="30" spans="1:6" ht="15.75" customHeight="1">
      <c r="A30" s="35">
        <v>26</v>
      </c>
      <c r="B30" s="40" t="s">
        <v>24</v>
      </c>
      <c r="C30" s="93">
        <v>7450</v>
      </c>
      <c r="D30" s="93">
        <v>11721</v>
      </c>
      <c r="E30" s="90">
        <v>423302</v>
      </c>
      <c r="F30" s="45">
        <f t="shared" si="0"/>
        <v>31</v>
      </c>
    </row>
    <row r="31" spans="1:6" ht="15.75" customHeight="1">
      <c r="A31" s="33">
        <v>27</v>
      </c>
      <c r="B31" s="38" t="s">
        <v>25</v>
      </c>
      <c r="C31" s="94">
        <v>8815</v>
      </c>
      <c r="D31" s="94">
        <v>13852</v>
      </c>
      <c r="E31" s="90">
        <v>393861</v>
      </c>
      <c r="F31" s="44">
        <f t="shared" si="0"/>
        <v>5</v>
      </c>
    </row>
    <row r="32" spans="1:6" ht="15.75" customHeight="1">
      <c r="A32" s="33">
        <v>28</v>
      </c>
      <c r="B32" s="38" t="s">
        <v>26</v>
      </c>
      <c r="C32" s="94">
        <v>70067</v>
      </c>
      <c r="D32" s="94">
        <v>104716</v>
      </c>
      <c r="E32" s="90">
        <v>422190</v>
      </c>
      <c r="F32" s="44">
        <f t="shared" si="0"/>
        <v>29</v>
      </c>
    </row>
    <row r="33" spans="1:6" ht="15.75" customHeight="1">
      <c r="A33" s="33">
        <v>29</v>
      </c>
      <c r="B33" s="38" t="s">
        <v>27</v>
      </c>
      <c r="C33" s="94">
        <v>8894</v>
      </c>
      <c r="D33" s="94">
        <v>17114</v>
      </c>
      <c r="E33" s="90">
        <v>334187</v>
      </c>
      <c r="F33" s="44">
        <f t="shared" si="0"/>
        <v>1</v>
      </c>
    </row>
    <row r="34" spans="1:6" ht="15.75" customHeight="1">
      <c r="A34" s="34">
        <v>30</v>
      </c>
      <c r="B34" s="39" t="s">
        <v>93</v>
      </c>
      <c r="C34" s="95">
        <v>7204</v>
      </c>
      <c r="D34" s="95">
        <v>11277</v>
      </c>
      <c r="E34" s="90">
        <v>396879</v>
      </c>
      <c r="F34" s="46">
        <f t="shared" si="0"/>
        <v>6</v>
      </c>
    </row>
    <row r="35" spans="1:6" ht="15.75" customHeight="1">
      <c r="A35" s="35">
        <v>31</v>
      </c>
      <c r="B35" s="40" t="s">
        <v>28</v>
      </c>
      <c r="C35" s="93">
        <v>9242</v>
      </c>
      <c r="D35" s="93">
        <v>14231</v>
      </c>
      <c r="E35" s="96">
        <v>415197</v>
      </c>
      <c r="F35" s="45">
        <f t="shared" si="0"/>
        <v>22</v>
      </c>
    </row>
    <row r="36" spans="1:6" ht="15.75" customHeight="1">
      <c r="A36" s="33">
        <v>32</v>
      </c>
      <c r="B36" s="38" t="s">
        <v>29</v>
      </c>
      <c r="C36" s="94">
        <v>3845</v>
      </c>
      <c r="D36" s="94">
        <v>5773</v>
      </c>
      <c r="E36" s="90">
        <v>423193</v>
      </c>
      <c r="F36" s="44">
        <f t="shared" si="0"/>
        <v>30</v>
      </c>
    </row>
    <row r="37" spans="1:6" ht="15.75" customHeight="1">
      <c r="A37" s="33">
        <v>33</v>
      </c>
      <c r="B37" s="38" t="s">
        <v>30</v>
      </c>
      <c r="C37" s="94">
        <v>3254</v>
      </c>
      <c r="D37" s="94">
        <v>5012</v>
      </c>
      <c r="E37" s="90">
        <v>451933</v>
      </c>
      <c r="F37" s="44">
        <f t="shared" si="0"/>
        <v>41</v>
      </c>
    </row>
    <row r="38" spans="1:6" ht="15.75" customHeight="1">
      <c r="A38" s="33">
        <v>34</v>
      </c>
      <c r="B38" s="38" t="s">
        <v>31</v>
      </c>
      <c r="C38" s="94">
        <v>1909</v>
      </c>
      <c r="D38" s="94">
        <v>3074</v>
      </c>
      <c r="E38" s="90">
        <v>402093</v>
      </c>
      <c r="F38" s="44">
        <f t="shared" si="0"/>
        <v>8</v>
      </c>
    </row>
    <row r="39" spans="1:6" ht="15.75" customHeight="1">
      <c r="A39" s="33">
        <v>35</v>
      </c>
      <c r="B39" s="38" t="s">
        <v>32</v>
      </c>
      <c r="C39" s="94">
        <v>2297</v>
      </c>
      <c r="D39" s="94">
        <v>3578</v>
      </c>
      <c r="E39" s="90">
        <v>408289</v>
      </c>
      <c r="F39" s="44">
        <f t="shared" si="0"/>
        <v>10</v>
      </c>
    </row>
    <row r="40" spans="1:6" ht="15.75" customHeight="1">
      <c r="A40" s="35">
        <v>36</v>
      </c>
      <c r="B40" s="40" t="s">
        <v>33</v>
      </c>
      <c r="C40" s="93">
        <v>5783</v>
      </c>
      <c r="D40" s="93">
        <v>9359</v>
      </c>
      <c r="E40" s="96">
        <v>408749</v>
      </c>
      <c r="F40" s="45">
        <f t="shared" si="0"/>
        <v>12</v>
      </c>
    </row>
    <row r="41" spans="1:6" ht="15.75" customHeight="1">
      <c r="A41" s="33">
        <v>37</v>
      </c>
      <c r="B41" s="38" t="s">
        <v>34</v>
      </c>
      <c r="C41" s="94">
        <v>925</v>
      </c>
      <c r="D41" s="94">
        <v>1531</v>
      </c>
      <c r="E41" s="90">
        <v>399807</v>
      </c>
      <c r="F41" s="44">
        <f t="shared" si="0"/>
        <v>7</v>
      </c>
    </row>
    <row r="42" spans="1:6" ht="15.75" customHeight="1">
      <c r="A42" s="33">
        <v>38</v>
      </c>
      <c r="B42" s="38" t="s">
        <v>35</v>
      </c>
      <c r="C42" s="94">
        <v>7873</v>
      </c>
      <c r="D42" s="94">
        <v>12363</v>
      </c>
      <c r="E42" s="90">
        <v>431876</v>
      </c>
      <c r="F42" s="44">
        <f t="shared" si="0"/>
        <v>36</v>
      </c>
    </row>
    <row r="43" spans="1:6" ht="15.75" customHeight="1">
      <c r="A43" s="33">
        <v>39</v>
      </c>
      <c r="B43" s="38" t="s">
        <v>36</v>
      </c>
      <c r="C43" s="94">
        <v>2602</v>
      </c>
      <c r="D43" s="94">
        <v>3921</v>
      </c>
      <c r="E43" s="90">
        <v>524926</v>
      </c>
      <c r="F43" s="44">
        <f t="shared" si="0"/>
        <v>43</v>
      </c>
    </row>
    <row r="44" spans="1:6" ht="15.75" customHeight="1">
      <c r="A44" s="34">
        <v>40</v>
      </c>
      <c r="B44" s="39" t="s">
        <v>37</v>
      </c>
      <c r="C44" s="95">
        <v>1775</v>
      </c>
      <c r="D44" s="95">
        <v>2944</v>
      </c>
      <c r="E44" s="92">
        <v>375861</v>
      </c>
      <c r="F44" s="46">
        <f t="shared" si="0"/>
        <v>2</v>
      </c>
    </row>
    <row r="45" spans="1:6" ht="15.75" customHeight="1">
      <c r="A45" s="33">
        <v>41</v>
      </c>
      <c r="B45" s="38" t="s">
        <v>38</v>
      </c>
      <c r="C45" s="94">
        <v>2206</v>
      </c>
      <c r="D45" s="94">
        <v>3570</v>
      </c>
      <c r="E45" s="90">
        <v>419661</v>
      </c>
      <c r="F45" s="44">
        <f t="shared" si="0"/>
        <v>28</v>
      </c>
    </row>
    <row r="46" spans="1:6" ht="15.75" customHeight="1">
      <c r="A46" s="33">
        <v>42</v>
      </c>
      <c r="B46" s="38" t="s">
        <v>39</v>
      </c>
      <c r="C46" s="94">
        <v>953</v>
      </c>
      <c r="D46" s="94">
        <v>1525</v>
      </c>
      <c r="E46" s="90">
        <v>407958</v>
      </c>
      <c r="F46" s="44">
        <f t="shared" si="0"/>
        <v>9</v>
      </c>
    </row>
    <row r="47" spans="1:6" ht="15.75" customHeight="1">
      <c r="A47" s="36">
        <v>43</v>
      </c>
      <c r="B47" s="41" t="s">
        <v>40</v>
      </c>
      <c r="C47" s="97">
        <v>7472</v>
      </c>
      <c r="D47" s="97">
        <v>11617</v>
      </c>
      <c r="E47" s="98">
        <v>423602</v>
      </c>
      <c r="F47" s="47">
        <f t="shared" si="0"/>
        <v>32</v>
      </c>
    </row>
    <row r="48" spans="1:10" ht="15.75" customHeight="1" thickBot="1">
      <c r="A48" s="105" t="s">
        <v>96</v>
      </c>
      <c r="B48" s="106"/>
      <c r="C48" s="42">
        <f>SUM(C5:C47)</f>
        <v>1235897</v>
      </c>
      <c r="D48" s="42">
        <f>SUM(D5:D47)</f>
        <v>1853491</v>
      </c>
      <c r="E48" s="88">
        <v>407162</v>
      </c>
      <c r="F48" s="13"/>
      <c r="J48" s="14"/>
    </row>
    <row r="49" spans="1:6" ht="15.75" customHeight="1" thickTop="1">
      <c r="A49" s="107" t="s">
        <v>163</v>
      </c>
      <c r="B49" s="108"/>
      <c r="C49" s="43">
        <f>'全国状況'!C52</f>
        <v>17195733</v>
      </c>
      <c r="D49" s="43">
        <f>'全国状況'!D52</f>
        <v>25993737</v>
      </c>
      <c r="E49" s="48">
        <f>'全国状況'!E52</f>
        <v>394729.3042190894</v>
      </c>
      <c r="F49" s="15"/>
    </row>
    <row r="50" spans="1:6" ht="15.75" customHeight="1">
      <c r="A50" s="16" t="s">
        <v>107</v>
      </c>
      <c r="B50" s="17"/>
      <c r="C50" s="17"/>
      <c r="D50" s="17"/>
      <c r="E50" s="8"/>
      <c r="F50" s="8"/>
    </row>
    <row r="51" spans="1:6" ht="15.75" customHeight="1">
      <c r="A51" s="16" t="s">
        <v>106</v>
      </c>
      <c r="B51" s="17"/>
      <c r="C51" s="17"/>
      <c r="D51" s="17"/>
      <c r="E51" s="8"/>
      <c r="F51" s="8"/>
    </row>
    <row r="52" spans="1:6" ht="15.75">
      <c r="A52" s="16" t="s">
        <v>108</v>
      </c>
      <c r="B52" s="18"/>
      <c r="C52" s="18"/>
      <c r="D52" s="18"/>
      <c r="E52" s="18"/>
      <c r="F52" s="18"/>
    </row>
    <row r="53" spans="1:6" ht="15.75">
      <c r="A53" s="16"/>
      <c r="B53" s="18"/>
      <c r="C53" s="19"/>
      <c r="D53" s="19"/>
      <c r="E53" s="18"/>
      <c r="F53" s="18"/>
    </row>
    <row r="55" ht="15.75">
      <c r="C55" s="20"/>
    </row>
    <row r="56" ht="15.75">
      <c r="B56" s="21"/>
    </row>
  </sheetData>
  <sheetProtection/>
  <mergeCells count="4">
    <mergeCell ref="F3:F4"/>
    <mergeCell ref="A3:B4"/>
    <mergeCell ref="A48:B48"/>
    <mergeCell ref="A49:B4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8" customWidth="1"/>
    <col min="2" max="2" width="15.57421875" style="18" customWidth="1"/>
    <col min="3" max="5" width="21.57421875" style="18" customWidth="1"/>
    <col min="6" max="6" width="6.57421875" style="18" customWidth="1"/>
    <col min="7" max="7" width="4.7109375" style="18" customWidth="1"/>
    <col min="8" max="16384" width="9.00390625" style="18" customWidth="1"/>
  </cols>
  <sheetData>
    <row r="1" s="73" customFormat="1" ht="15.75" customHeight="1">
      <c r="A1" s="69" t="s">
        <v>162</v>
      </c>
    </row>
    <row r="2" spans="5:6" ht="15.75" customHeight="1">
      <c r="E2" s="22"/>
      <c r="F2" s="66" t="s">
        <v>105</v>
      </c>
    </row>
    <row r="3" spans="1:6" ht="15.75" customHeight="1">
      <c r="A3" s="111" t="s">
        <v>43</v>
      </c>
      <c r="B3" s="112"/>
      <c r="C3" s="27" t="s">
        <v>41</v>
      </c>
      <c r="D3" s="28" t="s">
        <v>42</v>
      </c>
      <c r="E3" s="27" t="s">
        <v>91</v>
      </c>
      <c r="F3" s="99" t="s">
        <v>102</v>
      </c>
    </row>
    <row r="4" spans="1:6" ht="15.75" customHeight="1">
      <c r="A4" s="113"/>
      <c r="B4" s="114"/>
      <c r="C4" s="29" t="s">
        <v>160</v>
      </c>
      <c r="D4" s="30" t="s">
        <v>160</v>
      </c>
      <c r="E4" s="31" t="s">
        <v>104</v>
      </c>
      <c r="F4" s="100"/>
    </row>
    <row r="5" spans="1:6" ht="15.75" customHeight="1">
      <c r="A5" s="49">
        <v>1</v>
      </c>
      <c r="B5" s="50" t="s">
        <v>44</v>
      </c>
      <c r="C5" s="74">
        <v>720173</v>
      </c>
      <c r="D5" s="74">
        <v>1075025</v>
      </c>
      <c r="E5" s="75">
        <v>421056.2975168019</v>
      </c>
      <c r="F5" s="59">
        <f>RANK(E5,$E$5:$E$51,1)</f>
        <v>30</v>
      </c>
    </row>
    <row r="6" spans="1:6" ht="15.75" customHeight="1">
      <c r="A6" s="51">
        <v>2</v>
      </c>
      <c r="B6" s="52" t="s">
        <v>45</v>
      </c>
      <c r="C6" s="76">
        <v>188675</v>
      </c>
      <c r="D6" s="76">
        <v>292372</v>
      </c>
      <c r="E6" s="77">
        <v>377762.9912987564</v>
      </c>
      <c r="F6" s="44">
        <f aca="true" t="shared" si="0" ref="F6:F51">RANK(E6,$E$5:$E$51,1)</f>
        <v>9</v>
      </c>
    </row>
    <row r="7" spans="1:6" ht="15.75" customHeight="1">
      <c r="A7" s="51">
        <v>3</v>
      </c>
      <c r="B7" s="52" t="s">
        <v>46</v>
      </c>
      <c r="C7" s="76">
        <v>166811</v>
      </c>
      <c r="D7" s="76">
        <v>254531</v>
      </c>
      <c r="E7" s="77">
        <v>409672.28875461145</v>
      </c>
      <c r="F7" s="44">
        <f t="shared" si="0"/>
        <v>24</v>
      </c>
    </row>
    <row r="8" spans="1:6" ht="15.75" customHeight="1">
      <c r="A8" s="51">
        <v>4</v>
      </c>
      <c r="B8" s="52" t="s">
        <v>47</v>
      </c>
      <c r="C8" s="76">
        <v>295867</v>
      </c>
      <c r="D8" s="76">
        <v>454341</v>
      </c>
      <c r="E8" s="77">
        <v>406114.2860274551</v>
      </c>
      <c r="F8" s="44">
        <f t="shared" si="0"/>
        <v>21</v>
      </c>
    </row>
    <row r="9" spans="1:6" ht="15.75" customHeight="1">
      <c r="A9" s="51">
        <v>5</v>
      </c>
      <c r="B9" s="52" t="s">
        <v>48</v>
      </c>
      <c r="C9" s="78">
        <v>134033</v>
      </c>
      <c r="D9" s="78">
        <v>203885</v>
      </c>
      <c r="E9" s="79">
        <v>433156.54593030387</v>
      </c>
      <c r="F9" s="44">
        <f t="shared" si="0"/>
        <v>35</v>
      </c>
    </row>
    <row r="10" spans="1:6" ht="15.75" customHeight="1">
      <c r="A10" s="53">
        <v>6</v>
      </c>
      <c r="B10" s="54" t="s">
        <v>49</v>
      </c>
      <c r="C10" s="80">
        <v>136114</v>
      </c>
      <c r="D10" s="80">
        <v>215309</v>
      </c>
      <c r="E10" s="77">
        <v>417545.1851246348</v>
      </c>
      <c r="F10" s="45">
        <f t="shared" si="0"/>
        <v>29</v>
      </c>
    </row>
    <row r="11" spans="1:6" ht="15.75" customHeight="1">
      <c r="A11" s="51">
        <v>7</v>
      </c>
      <c r="B11" s="52" t="s">
        <v>50</v>
      </c>
      <c r="C11" s="76">
        <v>254300</v>
      </c>
      <c r="D11" s="76">
        <v>396974</v>
      </c>
      <c r="E11" s="77">
        <v>382018.96774096036</v>
      </c>
      <c r="F11" s="44">
        <f t="shared" si="0"/>
        <v>12</v>
      </c>
    </row>
    <row r="12" spans="1:6" ht="15.75" customHeight="1">
      <c r="A12" s="51">
        <v>8</v>
      </c>
      <c r="B12" s="52" t="s">
        <v>51</v>
      </c>
      <c r="C12" s="76">
        <v>413732</v>
      </c>
      <c r="D12" s="76">
        <v>654060</v>
      </c>
      <c r="E12" s="77">
        <v>344117.3249075008</v>
      </c>
      <c r="F12" s="44">
        <f t="shared" si="0"/>
        <v>1</v>
      </c>
    </row>
    <row r="13" spans="1:6" ht="15.75" customHeight="1">
      <c r="A13" s="51">
        <v>9</v>
      </c>
      <c r="B13" s="52" t="s">
        <v>52</v>
      </c>
      <c r="C13" s="76">
        <v>274133</v>
      </c>
      <c r="D13" s="76">
        <v>434273</v>
      </c>
      <c r="E13" s="77">
        <v>373066.4477828463</v>
      </c>
      <c r="F13" s="44">
        <f t="shared" si="0"/>
        <v>8</v>
      </c>
    </row>
    <row r="14" spans="1:6" ht="15.75" customHeight="1">
      <c r="A14" s="51">
        <v>10</v>
      </c>
      <c r="B14" s="52" t="s">
        <v>53</v>
      </c>
      <c r="C14" s="78">
        <v>274261</v>
      </c>
      <c r="D14" s="78">
        <v>434080</v>
      </c>
      <c r="E14" s="77">
        <v>371914.5488481386</v>
      </c>
      <c r="F14" s="46">
        <f t="shared" si="0"/>
        <v>7</v>
      </c>
    </row>
    <row r="15" spans="1:6" ht="15.75" customHeight="1">
      <c r="A15" s="53">
        <v>11</v>
      </c>
      <c r="B15" s="54" t="s">
        <v>54</v>
      </c>
      <c r="C15" s="80">
        <v>1011384</v>
      </c>
      <c r="D15" s="80">
        <v>1529209</v>
      </c>
      <c r="E15" s="81">
        <v>359100.14518747927</v>
      </c>
      <c r="F15" s="44">
        <f t="shared" si="0"/>
        <v>4</v>
      </c>
    </row>
    <row r="16" spans="1:6" ht="15.75" customHeight="1">
      <c r="A16" s="51">
        <v>12</v>
      </c>
      <c r="B16" s="52" t="s">
        <v>55</v>
      </c>
      <c r="C16" s="76">
        <v>868398</v>
      </c>
      <c r="D16" s="76">
        <v>1305521</v>
      </c>
      <c r="E16" s="82">
        <v>364331.66463350644</v>
      </c>
      <c r="F16" s="44">
        <f t="shared" si="0"/>
        <v>6</v>
      </c>
    </row>
    <row r="17" spans="1:6" ht="15.75" customHeight="1">
      <c r="A17" s="51">
        <v>13</v>
      </c>
      <c r="B17" s="52" t="s">
        <v>56</v>
      </c>
      <c r="C17" s="76">
        <v>1991958</v>
      </c>
      <c r="D17" s="76">
        <v>2778580</v>
      </c>
      <c r="E17" s="77">
        <v>353908.1382072857</v>
      </c>
      <c r="F17" s="44">
        <f t="shared" si="0"/>
        <v>3</v>
      </c>
    </row>
    <row r="18" spans="1:6" ht="15.75" customHeight="1">
      <c r="A18" s="51">
        <v>14</v>
      </c>
      <c r="B18" s="52" t="s">
        <v>57</v>
      </c>
      <c r="C18" s="76">
        <v>1190309</v>
      </c>
      <c r="D18" s="76">
        <v>1752916</v>
      </c>
      <c r="E18" s="77">
        <v>377905.00859368045</v>
      </c>
      <c r="F18" s="44">
        <f t="shared" si="0"/>
        <v>10</v>
      </c>
    </row>
    <row r="19" spans="1:6" ht="15.75" customHeight="1">
      <c r="A19" s="51">
        <v>15</v>
      </c>
      <c r="B19" s="52" t="s">
        <v>58</v>
      </c>
      <c r="C19" s="78">
        <v>287956</v>
      </c>
      <c r="D19" s="78">
        <v>442768</v>
      </c>
      <c r="E19" s="77">
        <v>398542.6486286272</v>
      </c>
      <c r="F19" s="44">
        <f t="shared" si="0"/>
        <v>16</v>
      </c>
    </row>
    <row r="20" spans="1:6" ht="15.75" customHeight="1">
      <c r="A20" s="53">
        <v>16</v>
      </c>
      <c r="B20" s="54" t="s">
        <v>59</v>
      </c>
      <c r="C20" s="80">
        <v>125479</v>
      </c>
      <c r="D20" s="80">
        <v>186700</v>
      </c>
      <c r="E20" s="81">
        <v>415321.3273968934</v>
      </c>
      <c r="F20" s="45">
        <f t="shared" si="0"/>
        <v>26</v>
      </c>
    </row>
    <row r="21" spans="1:6" ht="15.75" customHeight="1">
      <c r="A21" s="51">
        <v>17</v>
      </c>
      <c r="B21" s="52" t="s">
        <v>60</v>
      </c>
      <c r="C21" s="76">
        <v>142071</v>
      </c>
      <c r="D21" s="76">
        <v>214168</v>
      </c>
      <c r="E21" s="82">
        <v>440828.43612958054</v>
      </c>
      <c r="F21" s="44">
        <f t="shared" si="0"/>
        <v>36</v>
      </c>
    </row>
    <row r="22" spans="1:6" ht="15.75" customHeight="1">
      <c r="A22" s="51">
        <v>18</v>
      </c>
      <c r="B22" s="52" t="s">
        <v>61</v>
      </c>
      <c r="C22" s="76">
        <v>90678</v>
      </c>
      <c r="D22" s="76">
        <v>139435</v>
      </c>
      <c r="E22" s="77">
        <v>428280.301151074</v>
      </c>
      <c r="F22" s="44">
        <f t="shared" si="0"/>
        <v>34</v>
      </c>
    </row>
    <row r="23" spans="1:6" ht="15.75" customHeight="1">
      <c r="A23" s="51">
        <v>19</v>
      </c>
      <c r="B23" s="52" t="s">
        <v>62</v>
      </c>
      <c r="C23" s="76">
        <v>118106</v>
      </c>
      <c r="D23" s="76">
        <v>185965</v>
      </c>
      <c r="E23" s="77">
        <v>381323.37058586295</v>
      </c>
      <c r="F23" s="44">
        <f t="shared" si="0"/>
        <v>11</v>
      </c>
    </row>
    <row r="24" spans="1:6" ht="15.75" customHeight="1">
      <c r="A24" s="51">
        <v>20</v>
      </c>
      <c r="B24" s="52" t="s">
        <v>63</v>
      </c>
      <c r="C24" s="78">
        <v>276082</v>
      </c>
      <c r="D24" s="78">
        <v>430246</v>
      </c>
      <c r="E24" s="77">
        <v>388022.86590927053</v>
      </c>
      <c r="F24" s="46">
        <f t="shared" si="0"/>
        <v>14</v>
      </c>
    </row>
    <row r="25" spans="1:6" ht="15.75" customHeight="1">
      <c r="A25" s="53">
        <v>21</v>
      </c>
      <c r="B25" s="54" t="s">
        <v>64</v>
      </c>
      <c r="C25" s="80">
        <v>261303</v>
      </c>
      <c r="D25" s="80">
        <v>413881</v>
      </c>
      <c r="E25" s="83">
        <v>407587.69521674106</v>
      </c>
      <c r="F25" s="44">
        <f t="shared" si="0"/>
        <v>23</v>
      </c>
    </row>
    <row r="26" spans="1:6" ht="15.75" customHeight="1">
      <c r="A26" s="51">
        <v>22</v>
      </c>
      <c r="B26" s="52" t="s">
        <v>65</v>
      </c>
      <c r="C26" s="76">
        <v>498097</v>
      </c>
      <c r="D26" s="76">
        <v>765339</v>
      </c>
      <c r="E26" s="77">
        <v>386991.86921612517</v>
      </c>
      <c r="F26" s="44">
        <f t="shared" si="0"/>
        <v>13</v>
      </c>
    </row>
    <row r="27" spans="1:6" ht="15.75" customHeight="1">
      <c r="A27" s="51">
        <v>23</v>
      </c>
      <c r="B27" s="52" t="s">
        <v>66</v>
      </c>
      <c r="C27" s="76">
        <v>923251</v>
      </c>
      <c r="D27" s="76">
        <v>1417864</v>
      </c>
      <c r="E27" s="77">
        <v>362949.7880346775</v>
      </c>
      <c r="F27" s="44">
        <f t="shared" si="0"/>
        <v>5</v>
      </c>
    </row>
    <row r="28" spans="1:6" ht="15.75" customHeight="1">
      <c r="A28" s="51">
        <v>24</v>
      </c>
      <c r="B28" s="52" t="s">
        <v>67</v>
      </c>
      <c r="C28" s="76">
        <v>230410</v>
      </c>
      <c r="D28" s="76">
        <v>351561</v>
      </c>
      <c r="E28" s="77">
        <v>413677.4989461288</v>
      </c>
      <c r="F28" s="44">
        <f t="shared" si="0"/>
        <v>25</v>
      </c>
    </row>
    <row r="29" spans="1:6" ht="15.75" customHeight="1">
      <c r="A29" s="51">
        <v>25</v>
      </c>
      <c r="B29" s="52" t="s">
        <v>68</v>
      </c>
      <c r="C29" s="78">
        <v>171165</v>
      </c>
      <c r="D29" s="78">
        <v>268944</v>
      </c>
      <c r="E29" s="79">
        <v>399510.5400269201</v>
      </c>
      <c r="F29" s="44">
        <f t="shared" si="0"/>
        <v>17</v>
      </c>
    </row>
    <row r="30" spans="1:6" ht="15.75" customHeight="1" thickBot="1">
      <c r="A30" s="53">
        <v>26</v>
      </c>
      <c r="B30" s="54" t="s">
        <v>69</v>
      </c>
      <c r="C30" s="80">
        <v>350607</v>
      </c>
      <c r="D30" s="80">
        <v>523237</v>
      </c>
      <c r="E30" s="77">
        <v>404693.1911638512</v>
      </c>
      <c r="F30" s="45">
        <f t="shared" si="0"/>
        <v>19</v>
      </c>
    </row>
    <row r="31" spans="1:6" ht="15.75" customHeight="1" thickBot="1">
      <c r="A31" s="55">
        <v>27</v>
      </c>
      <c r="B31" s="56" t="s">
        <v>70</v>
      </c>
      <c r="C31" s="84">
        <v>1235897</v>
      </c>
      <c r="D31" s="84">
        <v>1853491</v>
      </c>
      <c r="E31" s="85">
        <v>407162.4671935283</v>
      </c>
      <c r="F31" s="60">
        <f t="shared" si="0"/>
        <v>22</v>
      </c>
    </row>
    <row r="32" spans="1:6" ht="15.75" customHeight="1">
      <c r="A32" s="51">
        <v>28</v>
      </c>
      <c r="B32" s="52" t="s">
        <v>71</v>
      </c>
      <c r="C32" s="76">
        <v>727142</v>
      </c>
      <c r="D32" s="76">
        <v>1103099</v>
      </c>
      <c r="E32" s="77">
        <v>416280.6506061559</v>
      </c>
      <c r="F32" s="44">
        <f t="shared" si="0"/>
        <v>27</v>
      </c>
    </row>
    <row r="33" spans="1:6" ht="15.75" customHeight="1">
      <c r="A33" s="51">
        <v>29</v>
      </c>
      <c r="B33" s="52" t="s">
        <v>72</v>
      </c>
      <c r="C33" s="76">
        <v>185081</v>
      </c>
      <c r="D33" s="76">
        <v>293732</v>
      </c>
      <c r="E33" s="77">
        <v>395404.3310636907</v>
      </c>
      <c r="F33" s="44">
        <f t="shared" si="0"/>
        <v>15</v>
      </c>
    </row>
    <row r="34" spans="1:6" ht="15.75" customHeight="1">
      <c r="A34" s="51">
        <v>30</v>
      </c>
      <c r="B34" s="52" t="s">
        <v>73</v>
      </c>
      <c r="C34" s="78">
        <v>146765</v>
      </c>
      <c r="D34" s="78">
        <v>235609</v>
      </c>
      <c r="E34" s="77">
        <v>400590.2568407828</v>
      </c>
      <c r="F34" s="46">
        <f t="shared" si="0"/>
        <v>18</v>
      </c>
    </row>
    <row r="35" spans="1:6" ht="15.75" customHeight="1">
      <c r="A35" s="53">
        <v>31</v>
      </c>
      <c r="B35" s="54" t="s">
        <v>74</v>
      </c>
      <c r="C35" s="80">
        <v>73698</v>
      </c>
      <c r="D35" s="80">
        <v>113077</v>
      </c>
      <c r="E35" s="83">
        <v>426300.36909362645</v>
      </c>
      <c r="F35" s="45">
        <f t="shared" si="0"/>
        <v>32</v>
      </c>
    </row>
    <row r="36" spans="1:6" ht="15.75" customHeight="1">
      <c r="A36" s="51">
        <v>32</v>
      </c>
      <c r="B36" s="52" t="s">
        <v>75</v>
      </c>
      <c r="C36" s="76">
        <v>83984</v>
      </c>
      <c r="D36" s="76">
        <v>125170</v>
      </c>
      <c r="E36" s="77">
        <v>488548.82332827355</v>
      </c>
      <c r="F36" s="44">
        <f t="shared" si="0"/>
        <v>47</v>
      </c>
    </row>
    <row r="37" spans="1:6" ht="15.75" customHeight="1">
      <c r="A37" s="51">
        <v>33</v>
      </c>
      <c r="B37" s="52" t="s">
        <v>76</v>
      </c>
      <c r="C37" s="76">
        <v>242893</v>
      </c>
      <c r="D37" s="76">
        <v>366066</v>
      </c>
      <c r="E37" s="77">
        <v>443617.86310938466</v>
      </c>
      <c r="F37" s="44">
        <f t="shared" si="0"/>
        <v>37</v>
      </c>
    </row>
    <row r="38" spans="1:6" ht="15.75" customHeight="1">
      <c r="A38" s="51">
        <v>34</v>
      </c>
      <c r="B38" s="52" t="s">
        <v>77</v>
      </c>
      <c r="C38" s="76">
        <v>350138</v>
      </c>
      <c r="D38" s="76">
        <v>522831</v>
      </c>
      <c r="E38" s="77">
        <v>426494.6656261775</v>
      </c>
      <c r="F38" s="44">
        <f t="shared" si="0"/>
        <v>33</v>
      </c>
    </row>
    <row r="39" spans="1:6" ht="15.75" customHeight="1">
      <c r="A39" s="51">
        <v>35</v>
      </c>
      <c r="B39" s="52" t="s">
        <v>78</v>
      </c>
      <c r="C39" s="76">
        <v>186756</v>
      </c>
      <c r="D39" s="76">
        <v>275315</v>
      </c>
      <c r="E39" s="77">
        <v>487054.0889127</v>
      </c>
      <c r="F39" s="44">
        <f t="shared" si="0"/>
        <v>46</v>
      </c>
    </row>
    <row r="40" spans="1:6" ht="15.75" customHeight="1">
      <c r="A40" s="53">
        <v>36</v>
      </c>
      <c r="B40" s="54" t="s">
        <v>79</v>
      </c>
      <c r="C40" s="80">
        <v>98468</v>
      </c>
      <c r="D40" s="80">
        <v>151225</v>
      </c>
      <c r="E40" s="83">
        <v>447697.1459811539</v>
      </c>
      <c r="F40" s="45">
        <f t="shared" si="0"/>
        <v>39</v>
      </c>
    </row>
    <row r="41" spans="1:6" ht="15.75" customHeight="1">
      <c r="A41" s="51">
        <v>37</v>
      </c>
      <c r="B41" s="52" t="s">
        <v>80</v>
      </c>
      <c r="C41" s="76">
        <v>126694</v>
      </c>
      <c r="D41" s="76">
        <v>192064</v>
      </c>
      <c r="E41" s="77">
        <v>472248.499442894</v>
      </c>
      <c r="F41" s="44">
        <f t="shared" si="0"/>
        <v>42</v>
      </c>
    </row>
    <row r="42" spans="1:6" ht="15.75" customHeight="1">
      <c r="A42" s="51">
        <v>38</v>
      </c>
      <c r="B42" s="52" t="s">
        <v>81</v>
      </c>
      <c r="C42" s="76">
        <v>194247</v>
      </c>
      <c r="D42" s="76">
        <v>296482</v>
      </c>
      <c r="E42" s="77">
        <v>421191.6951383221</v>
      </c>
      <c r="F42" s="44">
        <f t="shared" si="0"/>
        <v>31</v>
      </c>
    </row>
    <row r="43" spans="1:6" ht="15.75" customHeight="1">
      <c r="A43" s="51">
        <v>39</v>
      </c>
      <c r="B43" s="52" t="s">
        <v>82</v>
      </c>
      <c r="C43" s="76">
        <v>107477</v>
      </c>
      <c r="D43" s="76">
        <v>162460</v>
      </c>
      <c r="E43" s="77">
        <v>454207.31950634</v>
      </c>
      <c r="F43" s="44">
        <f t="shared" si="0"/>
        <v>40</v>
      </c>
    </row>
    <row r="44" spans="1:6" ht="15.75" customHeight="1">
      <c r="A44" s="51">
        <v>40</v>
      </c>
      <c r="B44" s="52" t="s">
        <v>83</v>
      </c>
      <c r="C44" s="78">
        <v>694846</v>
      </c>
      <c r="D44" s="78">
        <v>1058640</v>
      </c>
      <c r="E44" s="79">
        <v>405594.3237540618</v>
      </c>
      <c r="F44" s="46">
        <f t="shared" si="0"/>
        <v>20</v>
      </c>
    </row>
    <row r="45" spans="1:6" ht="15.75" customHeight="1">
      <c r="A45" s="53">
        <v>41</v>
      </c>
      <c r="B45" s="54" t="s">
        <v>84</v>
      </c>
      <c r="C45" s="76">
        <v>103773</v>
      </c>
      <c r="D45" s="76">
        <v>168655</v>
      </c>
      <c r="E45" s="77">
        <v>483560.6588775903</v>
      </c>
      <c r="F45" s="45">
        <f t="shared" si="0"/>
        <v>45</v>
      </c>
    </row>
    <row r="46" spans="1:6" ht="15.75" customHeight="1">
      <c r="A46" s="51">
        <v>42</v>
      </c>
      <c r="B46" s="52" t="s">
        <v>85</v>
      </c>
      <c r="C46" s="76">
        <v>198364</v>
      </c>
      <c r="D46" s="76">
        <v>310799</v>
      </c>
      <c r="E46" s="77">
        <v>457611.0180148585</v>
      </c>
      <c r="F46" s="44">
        <f t="shared" si="0"/>
        <v>41</v>
      </c>
    </row>
    <row r="47" spans="1:6" ht="15.75" customHeight="1">
      <c r="A47" s="51">
        <v>43</v>
      </c>
      <c r="B47" s="52" t="s">
        <v>86</v>
      </c>
      <c r="C47" s="76">
        <v>248876</v>
      </c>
      <c r="D47" s="76">
        <v>397026</v>
      </c>
      <c r="E47" s="77">
        <v>445050.21022552677</v>
      </c>
      <c r="F47" s="44">
        <f t="shared" si="0"/>
        <v>38</v>
      </c>
    </row>
    <row r="48" spans="1:6" ht="15.75" customHeight="1">
      <c r="A48" s="51">
        <v>44</v>
      </c>
      <c r="B48" s="52" t="s">
        <v>87</v>
      </c>
      <c r="C48" s="76">
        <v>155510</v>
      </c>
      <c r="D48" s="76">
        <v>235779</v>
      </c>
      <c r="E48" s="77">
        <v>473793.33237056737</v>
      </c>
      <c r="F48" s="44">
        <f t="shared" si="0"/>
        <v>43</v>
      </c>
    </row>
    <row r="49" spans="1:6" ht="15.75" customHeight="1">
      <c r="A49" s="51">
        <v>45</v>
      </c>
      <c r="B49" s="52" t="s">
        <v>88</v>
      </c>
      <c r="C49" s="76">
        <v>162421</v>
      </c>
      <c r="D49" s="76">
        <v>252422</v>
      </c>
      <c r="E49" s="77">
        <v>417220.94886341126</v>
      </c>
      <c r="F49" s="44">
        <f t="shared" si="0"/>
        <v>28</v>
      </c>
    </row>
    <row r="50" spans="1:6" ht="15.75" customHeight="1">
      <c r="A50" s="53">
        <v>46</v>
      </c>
      <c r="B50" s="54" t="s">
        <v>89</v>
      </c>
      <c r="C50" s="80">
        <v>239690</v>
      </c>
      <c r="D50" s="80">
        <v>365569</v>
      </c>
      <c r="E50" s="83">
        <v>477783.16769474436</v>
      </c>
      <c r="F50" s="45">
        <f t="shared" si="0"/>
        <v>44</v>
      </c>
    </row>
    <row r="51" spans="1:6" ht="15.75" customHeight="1">
      <c r="A51" s="51">
        <v>47</v>
      </c>
      <c r="B51" s="52" t="s">
        <v>90</v>
      </c>
      <c r="C51" s="76">
        <v>237660</v>
      </c>
      <c r="D51" s="76">
        <v>393042</v>
      </c>
      <c r="E51" s="77">
        <v>350320.4013515095</v>
      </c>
      <c r="F51" s="44">
        <f t="shared" si="0"/>
        <v>2</v>
      </c>
    </row>
    <row r="52" spans="1:6" ht="15.75" customHeight="1">
      <c r="A52" s="109" t="s">
        <v>97</v>
      </c>
      <c r="B52" s="110"/>
      <c r="C52" s="57">
        <f>SUM(C5:C51)</f>
        <v>17195733</v>
      </c>
      <c r="D52" s="58">
        <f>SUM(D5:D51)</f>
        <v>25993737</v>
      </c>
      <c r="E52" s="86">
        <v>394729.3042190894</v>
      </c>
      <c r="F52" s="67"/>
    </row>
    <row r="53" spans="1:6" ht="14.25" customHeight="1">
      <c r="A53" s="23" t="s">
        <v>109</v>
      </c>
      <c r="B53" s="7"/>
      <c r="C53" s="6"/>
      <c r="D53" s="6"/>
      <c r="E53" s="4"/>
      <c r="F53" s="5"/>
    </row>
    <row r="54" spans="1:6" ht="14.25" customHeight="1">
      <c r="A54" s="16" t="s">
        <v>110</v>
      </c>
      <c r="D54" s="26"/>
      <c r="E54" s="26"/>
      <c r="F54" s="26"/>
    </row>
    <row r="55" spans="1:6" ht="14.25" customHeight="1">
      <c r="A55" s="16" t="s">
        <v>106</v>
      </c>
      <c r="D55" s="26"/>
      <c r="E55" s="26"/>
      <c r="F55" s="26"/>
    </row>
    <row r="56" spans="1:6" ht="14.25" customHeight="1">
      <c r="A56" s="24" t="s">
        <v>108</v>
      </c>
      <c r="B56" s="9"/>
      <c r="C56" s="9"/>
      <c r="D56" s="25"/>
      <c r="E56" s="8"/>
      <c r="F56" s="9"/>
    </row>
    <row r="58" ht="14.25">
      <c r="D58" s="22"/>
    </row>
  </sheetData>
  <sheetProtection/>
  <mergeCells count="3">
    <mergeCell ref="A52:B52"/>
    <mergeCell ref="A3:B4"/>
    <mergeCell ref="F3:F4"/>
  </mergeCells>
  <printOptions horizontalCentered="1"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1:P51"/>
  <sheetViews>
    <sheetView zoomScalePageLayoutView="0" workbookViewId="0" topLeftCell="D22">
      <selection activeCell="P52" sqref="P52"/>
    </sheetView>
  </sheetViews>
  <sheetFormatPr defaultColWidth="9.140625" defaultRowHeight="15"/>
  <cols>
    <col min="3" max="3" width="11.00390625" style="0" bestFit="1" customWidth="1"/>
    <col min="4" max="4" width="10.57421875" style="0" customWidth="1"/>
    <col min="7" max="7" width="11.7109375" style="0" customWidth="1"/>
    <col min="8" max="8" width="10.57421875" style="65" customWidth="1"/>
    <col min="12" max="12" width="10.57421875" style="0" customWidth="1"/>
    <col min="16" max="16" width="10.57421875" style="0" customWidth="1"/>
  </cols>
  <sheetData>
    <row r="1" spans="4:12" ht="13.5">
      <c r="D1" t="s">
        <v>111</v>
      </c>
      <c r="L1" t="s">
        <v>112</v>
      </c>
    </row>
    <row r="2" spans="2:16" ht="13.5">
      <c r="B2" s="2" t="s">
        <v>99</v>
      </c>
      <c r="C2" s="2" t="s">
        <v>98</v>
      </c>
      <c r="D2" s="2" t="s">
        <v>100</v>
      </c>
      <c r="F2" s="3" t="s">
        <v>99</v>
      </c>
      <c r="G2" s="3" t="s">
        <v>98</v>
      </c>
      <c r="H2" s="64" t="s">
        <v>100</v>
      </c>
      <c r="J2" s="2" t="s">
        <v>99</v>
      </c>
      <c r="K2" s="2" t="s">
        <v>94</v>
      </c>
      <c r="L2" s="2" t="s">
        <v>100</v>
      </c>
      <c r="N2" s="3" t="s">
        <v>99</v>
      </c>
      <c r="O2" s="3" t="s">
        <v>94</v>
      </c>
      <c r="P2" s="3" t="s">
        <v>100</v>
      </c>
    </row>
    <row r="3" spans="2:16" ht="13.5">
      <c r="B3" s="61">
        <f>'府内状況'!F33</f>
        <v>1</v>
      </c>
      <c r="C3" s="61" t="str">
        <f>'府内状況'!B33</f>
        <v>泉南市</v>
      </c>
      <c r="D3" s="63">
        <f>+'府内状況'!E33</f>
        <v>334187</v>
      </c>
      <c r="F3" s="70">
        <v>1</v>
      </c>
      <c r="G3" s="70" t="s">
        <v>27</v>
      </c>
      <c r="H3" s="71">
        <v>334187</v>
      </c>
      <c r="I3" s="1"/>
      <c r="J3" s="62">
        <f>'全国状況'!F12</f>
        <v>1</v>
      </c>
      <c r="K3" s="61" t="str">
        <f>'全国状況'!B12</f>
        <v>茨城県</v>
      </c>
      <c r="L3" s="63">
        <f>+'全国状況'!E12</f>
        <v>344117.3249075008</v>
      </c>
      <c r="N3" s="1">
        <v>1</v>
      </c>
      <c r="O3" t="s">
        <v>120</v>
      </c>
      <c r="P3" s="1">
        <v>344117.324907501</v>
      </c>
    </row>
    <row r="4" spans="2:16" ht="13.5">
      <c r="B4" s="61">
        <f>'府内状況'!F44</f>
        <v>2</v>
      </c>
      <c r="C4" s="61" t="str">
        <f>'府内状況'!B44</f>
        <v>太子町</v>
      </c>
      <c r="D4" s="63">
        <f>+'府内状況'!E44</f>
        <v>375861</v>
      </c>
      <c r="F4" s="70">
        <v>2</v>
      </c>
      <c r="G4" s="70" t="s">
        <v>37</v>
      </c>
      <c r="H4" s="71">
        <v>375861</v>
      </c>
      <c r="I4" s="1"/>
      <c r="J4" s="62">
        <f>'全国状況'!F51</f>
        <v>2</v>
      </c>
      <c r="K4" s="61" t="str">
        <f>'全国状況'!B51</f>
        <v>沖縄県</v>
      </c>
      <c r="L4" s="63">
        <f>+'全国状況'!E51</f>
        <v>350320.4013515095</v>
      </c>
      <c r="N4" s="1">
        <v>2</v>
      </c>
      <c r="O4" t="s">
        <v>159</v>
      </c>
      <c r="P4" s="1">
        <v>350320.4013515095</v>
      </c>
    </row>
    <row r="5" spans="2:16" ht="13.5">
      <c r="B5" s="61">
        <f>'府内状況'!F5</f>
        <v>3</v>
      </c>
      <c r="C5" s="61" t="str">
        <f>'府内状況'!B5</f>
        <v>大阪市</v>
      </c>
      <c r="D5" s="63">
        <f>+'府内状況'!E5</f>
        <v>382906</v>
      </c>
      <c r="F5" s="70">
        <v>3</v>
      </c>
      <c r="G5" s="70" t="s">
        <v>92</v>
      </c>
      <c r="H5" s="71">
        <v>382906</v>
      </c>
      <c r="I5" s="1"/>
      <c r="J5" s="62">
        <f>'全国状況'!F17</f>
        <v>3</v>
      </c>
      <c r="K5" s="61" t="str">
        <f>'全国状況'!B17</f>
        <v>東京都</v>
      </c>
      <c r="L5" s="63">
        <f>+'全国状況'!E17</f>
        <v>353908.1382072857</v>
      </c>
      <c r="N5" s="1">
        <v>3</v>
      </c>
      <c r="O5" t="s">
        <v>125</v>
      </c>
      <c r="P5" s="1">
        <v>353908.1382072857</v>
      </c>
    </row>
    <row r="6" spans="2:16" ht="13.5">
      <c r="B6" s="61">
        <f>'府内状況'!F25</f>
        <v>4</v>
      </c>
      <c r="C6" s="61" t="str">
        <f>'府内状況'!B25</f>
        <v>箕面市</v>
      </c>
      <c r="D6" s="63">
        <f>+'府内状況'!E25</f>
        <v>390954</v>
      </c>
      <c r="F6" s="70">
        <v>4</v>
      </c>
      <c r="G6" s="70" t="s">
        <v>19</v>
      </c>
      <c r="H6" s="71">
        <v>390954</v>
      </c>
      <c r="I6" s="1"/>
      <c r="J6" s="62">
        <f>'全国状況'!F15</f>
        <v>4</v>
      </c>
      <c r="K6" s="61" t="str">
        <f>'全国状況'!B15</f>
        <v>埼玉県</v>
      </c>
      <c r="L6" s="63">
        <f>+'全国状況'!E15</f>
        <v>359100.14518747927</v>
      </c>
      <c r="N6" s="1">
        <v>4</v>
      </c>
      <c r="O6" t="s">
        <v>123</v>
      </c>
      <c r="P6" s="1">
        <v>359100.14518747927</v>
      </c>
    </row>
    <row r="7" spans="2:16" ht="13.5">
      <c r="B7" s="61">
        <f>'府内状況'!F31</f>
        <v>5</v>
      </c>
      <c r="C7" s="61" t="str">
        <f>'府内状況'!B31</f>
        <v>藤井寺市</v>
      </c>
      <c r="D7" s="63">
        <f>+'府内状況'!E31</f>
        <v>393861</v>
      </c>
      <c r="F7" s="70">
        <v>5</v>
      </c>
      <c r="G7" s="70" t="s">
        <v>25</v>
      </c>
      <c r="H7" s="71">
        <v>393861</v>
      </c>
      <c r="I7" s="1"/>
      <c r="J7" s="62">
        <f>'全国状況'!F27</f>
        <v>5</v>
      </c>
      <c r="K7" s="61" t="str">
        <f>'全国状況'!B27</f>
        <v>愛知県</v>
      </c>
      <c r="L7" s="63">
        <f>+'全国状況'!E27</f>
        <v>362949.7880346775</v>
      </c>
      <c r="N7" s="1">
        <v>5</v>
      </c>
      <c r="O7" t="s">
        <v>135</v>
      </c>
      <c r="P7" s="1">
        <v>362949.7880346775</v>
      </c>
    </row>
    <row r="8" spans="2:16" ht="13.5">
      <c r="B8" s="61">
        <f>'府内状況'!F34</f>
        <v>6</v>
      </c>
      <c r="C8" s="61" t="str">
        <f>'府内状況'!B34</f>
        <v>四條畷市</v>
      </c>
      <c r="D8" s="63">
        <f>+'府内状況'!E34</f>
        <v>396879</v>
      </c>
      <c r="F8" s="70">
        <v>6</v>
      </c>
      <c r="G8" s="70" t="s">
        <v>93</v>
      </c>
      <c r="H8" s="71">
        <v>396879</v>
      </c>
      <c r="I8" s="1"/>
      <c r="J8" s="62">
        <f>'全国状況'!F16</f>
        <v>6</v>
      </c>
      <c r="K8" s="61" t="str">
        <f>'全国状況'!B16</f>
        <v>千葉県</v>
      </c>
      <c r="L8" s="63">
        <f>+'全国状況'!E16</f>
        <v>364331.66463350644</v>
      </c>
      <c r="N8" s="1">
        <v>6</v>
      </c>
      <c r="O8" t="s">
        <v>124</v>
      </c>
      <c r="P8" s="1">
        <v>364331.66463350644</v>
      </c>
    </row>
    <row r="9" spans="2:16" ht="13.5">
      <c r="B9" s="61">
        <f>'府内状況'!F41</f>
        <v>7</v>
      </c>
      <c r="C9" s="61" t="str">
        <f>'府内状況'!B41</f>
        <v>田尻町</v>
      </c>
      <c r="D9" s="63">
        <f>+'府内状況'!E41</f>
        <v>399807</v>
      </c>
      <c r="F9" s="70">
        <v>7</v>
      </c>
      <c r="G9" s="70" t="s">
        <v>34</v>
      </c>
      <c r="H9" s="71">
        <v>399807</v>
      </c>
      <c r="I9" s="1"/>
      <c r="J9" s="62">
        <f>'全国状況'!F14</f>
        <v>7</v>
      </c>
      <c r="K9" s="61" t="str">
        <f>'全国状況'!B14</f>
        <v>群馬県</v>
      </c>
      <c r="L9" s="63">
        <f>+'全国状況'!E14</f>
        <v>371914.5488481386</v>
      </c>
      <c r="N9" s="1">
        <v>7</v>
      </c>
      <c r="O9" t="s">
        <v>122</v>
      </c>
      <c r="P9" s="1">
        <v>371914.5488481386</v>
      </c>
    </row>
    <row r="10" spans="2:16" ht="13.5">
      <c r="B10" s="61">
        <f>'府内状況'!F38</f>
        <v>8</v>
      </c>
      <c r="C10" s="61" t="str">
        <f>'府内状況'!B38</f>
        <v>能勢町</v>
      </c>
      <c r="D10" s="63">
        <f>+'府内状況'!E38</f>
        <v>402093</v>
      </c>
      <c r="F10" s="70">
        <v>8</v>
      </c>
      <c r="G10" s="70" t="s">
        <v>31</v>
      </c>
      <c r="H10" s="71">
        <v>402093</v>
      </c>
      <c r="I10" s="1"/>
      <c r="J10" s="62">
        <f>'全国状況'!F13</f>
        <v>8</v>
      </c>
      <c r="K10" s="61" t="str">
        <f>'全国状況'!B13</f>
        <v>栃木県</v>
      </c>
      <c r="L10" s="63">
        <f>+'全国状況'!E13</f>
        <v>373066.4477828463</v>
      </c>
      <c r="N10" s="1">
        <v>8</v>
      </c>
      <c r="O10" t="s">
        <v>121</v>
      </c>
      <c r="P10" s="1">
        <v>373066.4477828463</v>
      </c>
    </row>
    <row r="11" spans="2:16" ht="13.5">
      <c r="B11" s="61">
        <f>'府内状況'!F46</f>
        <v>9</v>
      </c>
      <c r="C11" s="61" t="str">
        <f>'府内状況'!B46</f>
        <v>千早赤阪村</v>
      </c>
      <c r="D11" s="63">
        <f>+'府内状況'!E46</f>
        <v>407958</v>
      </c>
      <c r="F11" s="70">
        <v>9</v>
      </c>
      <c r="G11" s="70" t="s">
        <v>39</v>
      </c>
      <c r="H11" s="71">
        <v>407958</v>
      </c>
      <c r="I11" s="1"/>
      <c r="J11" s="62">
        <f>'全国状況'!F6</f>
        <v>9</v>
      </c>
      <c r="K11" s="61" t="str">
        <f>'全国状況'!B6</f>
        <v>青森県</v>
      </c>
      <c r="L11" s="63">
        <f>+'全国状況'!E6</f>
        <v>377762.9912987564</v>
      </c>
      <c r="N11" s="1">
        <v>9</v>
      </c>
      <c r="O11" t="s">
        <v>114</v>
      </c>
      <c r="P11" s="1">
        <v>377762.9912987564</v>
      </c>
    </row>
    <row r="12" spans="2:16" ht="13.5">
      <c r="B12" s="61">
        <f>'府内状況'!F39</f>
        <v>10</v>
      </c>
      <c r="C12" s="61" t="str">
        <f>'府内状況'!B39</f>
        <v>忠岡町</v>
      </c>
      <c r="D12" s="63">
        <f>+'府内状況'!E39</f>
        <v>408289</v>
      </c>
      <c r="F12" s="70">
        <v>10</v>
      </c>
      <c r="G12" s="70" t="s">
        <v>32</v>
      </c>
      <c r="H12" s="71">
        <v>408289</v>
      </c>
      <c r="I12" s="1"/>
      <c r="J12" s="62">
        <f>'全国状況'!F18</f>
        <v>10</v>
      </c>
      <c r="K12" s="61" t="str">
        <f>'全国状況'!B18</f>
        <v>神奈川県</v>
      </c>
      <c r="L12" s="63">
        <f>+'全国状況'!E18</f>
        <v>377905.00859368045</v>
      </c>
      <c r="N12" s="1">
        <v>10</v>
      </c>
      <c r="O12" t="s">
        <v>126</v>
      </c>
      <c r="P12" s="1">
        <v>377905.00859368045</v>
      </c>
    </row>
    <row r="13" spans="2:16" ht="13.5">
      <c r="B13" s="61">
        <f>'府内状況'!F14</f>
        <v>11</v>
      </c>
      <c r="C13" s="61" t="str">
        <f>'府内状況'!B14</f>
        <v>守口市</v>
      </c>
      <c r="D13" s="63">
        <f>+'府内状況'!E14</f>
        <v>408736</v>
      </c>
      <c r="F13" s="70">
        <v>11</v>
      </c>
      <c r="G13" s="70" t="s">
        <v>8</v>
      </c>
      <c r="H13" s="71">
        <v>408736</v>
      </c>
      <c r="I13" s="1"/>
      <c r="J13" s="62">
        <f>'全国状況'!F23</f>
        <v>11</v>
      </c>
      <c r="K13" s="61" t="str">
        <f>'全国状況'!B23</f>
        <v>山梨県</v>
      </c>
      <c r="L13" s="63">
        <f>+'全国状況'!E23</f>
        <v>381323.37058586295</v>
      </c>
      <c r="N13" s="1">
        <v>11</v>
      </c>
      <c r="O13" t="s">
        <v>131</v>
      </c>
      <c r="P13" s="1">
        <v>381323.37058586295</v>
      </c>
    </row>
    <row r="14" spans="2:16" ht="13.5">
      <c r="B14" s="61">
        <f>'府内状況'!F40</f>
        <v>12</v>
      </c>
      <c r="C14" s="61" t="str">
        <f>'府内状況'!B40</f>
        <v>熊取町</v>
      </c>
      <c r="D14" s="63">
        <f>+'府内状況'!E40</f>
        <v>408749</v>
      </c>
      <c r="F14" s="70">
        <v>12</v>
      </c>
      <c r="G14" s="70" t="s">
        <v>33</v>
      </c>
      <c r="H14" s="71">
        <v>408749</v>
      </c>
      <c r="I14" s="1"/>
      <c r="J14" s="62">
        <f>'全国状況'!F11</f>
        <v>12</v>
      </c>
      <c r="K14" s="61" t="str">
        <f>'全国状況'!B11</f>
        <v>福島県</v>
      </c>
      <c r="L14" s="63">
        <f>+'全国状況'!E11</f>
        <v>382018.96774096036</v>
      </c>
      <c r="N14" s="1">
        <v>12</v>
      </c>
      <c r="O14" t="s">
        <v>119</v>
      </c>
      <c r="P14" s="1">
        <v>382018.96774096036</v>
      </c>
    </row>
    <row r="15" spans="2:16" ht="13.5">
      <c r="B15" s="61">
        <f>'府内状況'!F27</f>
        <v>13</v>
      </c>
      <c r="C15" s="61" t="str">
        <f>'府内状況'!B27</f>
        <v>羽曳野市</v>
      </c>
      <c r="D15" s="63">
        <f>+'府内状況'!E27</f>
        <v>408877</v>
      </c>
      <c r="F15" s="70">
        <v>13</v>
      </c>
      <c r="G15" s="70" t="s">
        <v>21</v>
      </c>
      <c r="H15" s="71">
        <v>408877</v>
      </c>
      <c r="I15" s="1"/>
      <c r="J15" s="62">
        <f>'全国状況'!F26</f>
        <v>13</v>
      </c>
      <c r="K15" s="61" t="str">
        <f>'全国状況'!B26</f>
        <v>静岡県</v>
      </c>
      <c r="L15" s="63">
        <f>+'全国状況'!E26</f>
        <v>386991.86921612517</v>
      </c>
      <c r="N15" s="1">
        <v>13</v>
      </c>
      <c r="O15" t="s">
        <v>134</v>
      </c>
      <c r="P15" s="1">
        <v>386991.86921612517</v>
      </c>
    </row>
    <row r="16" spans="2:16" ht="13.5">
      <c r="B16" s="61">
        <f>'府内状況'!F22</f>
        <v>14</v>
      </c>
      <c r="C16" s="61" t="str">
        <f>'府内状況'!B22</f>
        <v>松原市</v>
      </c>
      <c r="D16" s="63">
        <f>+'府内状況'!E22</f>
        <v>409065</v>
      </c>
      <c r="F16" s="70">
        <v>14</v>
      </c>
      <c r="G16" s="70" t="s">
        <v>16</v>
      </c>
      <c r="H16" s="71">
        <v>409065</v>
      </c>
      <c r="I16" s="1"/>
      <c r="J16" s="62">
        <f>'全国状況'!F24</f>
        <v>14</v>
      </c>
      <c r="K16" s="61" t="str">
        <f>'全国状況'!B24</f>
        <v>長野県</v>
      </c>
      <c r="L16" s="63">
        <f>+'全国状況'!E24</f>
        <v>388022.86590927053</v>
      </c>
      <c r="N16" s="1">
        <v>14</v>
      </c>
      <c r="O16" t="s">
        <v>132</v>
      </c>
      <c r="P16" s="1">
        <v>388022.86590927053</v>
      </c>
    </row>
    <row r="17" spans="2:16" ht="13.5">
      <c r="B17" s="61">
        <f>'府内状況'!F20</f>
        <v>15</v>
      </c>
      <c r="C17" s="61" t="str">
        <f>'府内状況'!B20</f>
        <v>寝屋川市</v>
      </c>
      <c r="D17" s="63">
        <f>+'府内状況'!E20</f>
        <v>409272</v>
      </c>
      <c r="F17" s="70">
        <v>15</v>
      </c>
      <c r="G17" s="70" t="s">
        <v>14</v>
      </c>
      <c r="H17" s="71">
        <v>409272</v>
      </c>
      <c r="I17" s="1"/>
      <c r="J17" s="62">
        <f>'全国状況'!F33</f>
        <v>15</v>
      </c>
      <c r="K17" s="61" t="str">
        <f>'全国状況'!B33</f>
        <v>奈良県</v>
      </c>
      <c r="L17" s="63">
        <f>+'全国状況'!E33</f>
        <v>395404.3310636907</v>
      </c>
      <c r="N17" s="1">
        <v>15</v>
      </c>
      <c r="O17" t="s">
        <v>141</v>
      </c>
      <c r="P17" s="1">
        <v>395404.3310636907</v>
      </c>
    </row>
    <row r="18" spans="2:16" ht="13.5">
      <c r="B18" s="61">
        <f>'府内状況'!F28</f>
        <v>16</v>
      </c>
      <c r="C18" s="61" t="str">
        <f>'府内状況'!B28</f>
        <v>門真市</v>
      </c>
      <c r="D18" s="63">
        <f>+'府内状況'!E28</f>
        <v>410227</v>
      </c>
      <c r="F18" s="70">
        <v>16</v>
      </c>
      <c r="G18" s="70" t="s">
        <v>22</v>
      </c>
      <c r="H18" s="71">
        <v>410227</v>
      </c>
      <c r="I18" s="1"/>
      <c r="J18" s="62">
        <f>'全国状況'!F19</f>
        <v>16</v>
      </c>
      <c r="K18" s="61" t="str">
        <f>'全国状況'!B19</f>
        <v>新潟県</v>
      </c>
      <c r="L18" s="63">
        <f>+'全国状況'!E19</f>
        <v>398542.6486286272</v>
      </c>
      <c r="N18" s="1">
        <v>16</v>
      </c>
      <c r="O18" t="s">
        <v>127</v>
      </c>
      <c r="P18" s="1">
        <v>398542.6486286272</v>
      </c>
    </row>
    <row r="19" spans="2:16" ht="13.5">
      <c r="B19" s="61">
        <f>'府内状況'!F24</f>
        <v>17</v>
      </c>
      <c r="C19" s="61" t="str">
        <f>'府内状況'!B24</f>
        <v>和泉市</v>
      </c>
      <c r="D19" s="63">
        <f>+'府内状況'!E24</f>
        <v>411804</v>
      </c>
      <c r="F19" s="70">
        <v>17</v>
      </c>
      <c r="G19" s="70" t="s">
        <v>18</v>
      </c>
      <c r="H19" s="71">
        <v>411804</v>
      </c>
      <c r="I19" s="1"/>
      <c r="J19" s="62">
        <f>'全国状況'!F29</f>
        <v>17</v>
      </c>
      <c r="K19" s="61" t="str">
        <f>'全国状況'!B29</f>
        <v>滋賀県</v>
      </c>
      <c r="L19" s="63">
        <f>+'全国状況'!E29</f>
        <v>399510.5400269201</v>
      </c>
      <c r="N19" s="1">
        <v>17</v>
      </c>
      <c r="O19" t="s">
        <v>137</v>
      </c>
      <c r="P19" s="1">
        <v>399510.5400269201</v>
      </c>
    </row>
    <row r="20" spans="2:16" ht="13.5">
      <c r="B20" s="61">
        <f>'府内状況'!F8</f>
        <v>18</v>
      </c>
      <c r="C20" s="61" t="str">
        <f>'府内状況'!B8</f>
        <v>豊中市</v>
      </c>
      <c r="D20" s="63">
        <f>+'府内状況'!E8</f>
        <v>413214</v>
      </c>
      <c r="F20" s="70">
        <v>18</v>
      </c>
      <c r="G20" s="70" t="s">
        <v>2</v>
      </c>
      <c r="H20" s="71">
        <v>413214</v>
      </c>
      <c r="I20" s="1"/>
      <c r="J20" s="62">
        <f>'全国状況'!F34</f>
        <v>18</v>
      </c>
      <c r="K20" s="61" t="str">
        <f>'全国状況'!B34</f>
        <v>和歌山県</v>
      </c>
      <c r="L20" s="63">
        <f>+'全国状況'!E34</f>
        <v>400590.2568407828</v>
      </c>
      <c r="N20" s="1">
        <v>18</v>
      </c>
      <c r="O20" t="s">
        <v>142</v>
      </c>
      <c r="P20" s="1">
        <v>400590.2568407828</v>
      </c>
    </row>
    <row r="21" spans="2:16" ht="13.5">
      <c r="B21" s="61">
        <f>'府内状況'!F17</f>
        <v>19</v>
      </c>
      <c r="C21" s="61" t="str">
        <f>'府内状況'!B17</f>
        <v>八尾市</v>
      </c>
      <c r="D21" s="63">
        <f>+'府内状況'!E17</f>
        <v>414053</v>
      </c>
      <c r="F21" s="70">
        <v>19</v>
      </c>
      <c r="G21" s="70" t="s">
        <v>11</v>
      </c>
      <c r="H21" s="71">
        <v>414053</v>
      </c>
      <c r="I21" s="1"/>
      <c r="J21" s="62">
        <f>'全国状況'!F30</f>
        <v>19</v>
      </c>
      <c r="K21" s="61" t="str">
        <f>'全国状況'!B30</f>
        <v>京都府</v>
      </c>
      <c r="L21" s="63">
        <f>+'全国状況'!E30</f>
        <v>404693.1911638512</v>
      </c>
      <c r="N21" s="1">
        <v>19</v>
      </c>
      <c r="O21" t="s">
        <v>138</v>
      </c>
      <c r="P21" s="1">
        <v>404693.1911638512</v>
      </c>
    </row>
    <row r="22" spans="2:16" ht="13.5">
      <c r="B22" s="61">
        <f>'府内状況'!F10</f>
        <v>20</v>
      </c>
      <c r="C22" s="61" t="str">
        <f>'府内状況'!B10</f>
        <v>吹田市</v>
      </c>
      <c r="D22" s="63">
        <f>+'府内状況'!E10</f>
        <v>414757</v>
      </c>
      <c r="F22" s="70">
        <v>20</v>
      </c>
      <c r="G22" s="70" t="s">
        <v>4</v>
      </c>
      <c r="H22" s="71">
        <v>414757</v>
      </c>
      <c r="I22" s="1"/>
      <c r="J22" s="62">
        <f>'全国状況'!F44</f>
        <v>20</v>
      </c>
      <c r="K22" s="61" t="str">
        <f>'全国状況'!B44</f>
        <v>福岡県</v>
      </c>
      <c r="L22" s="63">
        <f>+'全国状況'!E44</f>
        <v>405594.3237540618</v>
      </c>
      <c r="N22" s="1">
        <v>20</v>
      </c>
      <c r="O22" t="s">
        <v>152</v>
      </c>
      <c r="P22" s="1">
        <v>405594.3237540618</v>
      </c>
    </row>
    <row r="23" spans="2:16" ht="13.5">
      <c r="B23" s="61">
        <f>'府内状況'!F9</f>
        <v>21</v>
      </c>
      <c r="C23" s="61" t="str">
        <f>'府内状況'!B9</f>
        <v>池田市</v>
      </c>
      <c r="D23" s="63">
        <f>+'府内状況'!E9</f>
        <v>415058</v>
      </c>
      <c r="F23" s="70">
        <v>21</v>
      </c>
      <c r="G23" s="70" t="s">
        <v>3</v>
      </c>
      <c r="H23" s="71">
        <v>415058</v>
      </c>
      <c r="I23" s="1"/>
      <c r="J23" s="62">
        <f>'全国状況'!F8</f>
        <v>21</v>
      </c>
      <c r="K23" s="61" t="str">
        <f>'全国状況'!B8</f>
        <v>宮城県</v>
      </c>
      <c r="L23" s="63">
        <f>+'全国状況'!E8</f>
        <v>406114.2860274551</v>
      </c>
      <c r="N23" s="1">
        <v>21</v>
      </c>
      <c r="O23" t="s">
        <v>116</v>
      </c>
      <c r="P23" s="1">
        <v>406114.2860274551</v>
      </c>
    </row>
    <row r="24" spans="2:16" ht="13.5">
      <c r="B24" s="61">
        <f>'府内状況'!F35</f>
        <v>22</v>
      </c>
      <c r="C24" s="61" t="str">
        <f>'府内状況'!B35</f>
        <v>交野市</v>
      </c>
      <c r="D24" s="63">
        <f>+'府内状況'!E35</f>
        <v>415197</v>
      </c>
      <c r="F24" s="70">
        <v>22</v>
      </c>
      <c r="G24" s="70" t="s">
        <v>28</v>
      </c>
      <c r="H24" s="71">
        <v>415197</v>
      </c>
      <c r="I24" s="1"/>
      <c r="J24" s="62">
        <f>'全国状況'!F31</f>
        <v>22</v>
      </c>
      <c r="K24" s="61" t="str">
        <f>'全国状況'!B31</f>
        <v>大阪府</v>
      </c>
      <c r="L24" s="63">
        <f>+'全国状況'!E31</f>
        <v>407162.4671935283</v>
      </c>
      <c r="N24" s="1">
        <v>22</v>
      </c>
      <c r="O24" t="s">
        <v>139</v>
      </c>
      <c r="P24" s="1">
        <v>407162.4671935283</v>
      </c>
    </row>
    <row r="25" spans="2:16" ht="13.5">
      <c r="B25" s="61">
        <f>'府内状況'!F7</f>
        <v>23</v>
      </c>
      <c r="C25" s="61" t="str">
        <f>'府内状況'!B7</f>
        <v>岸和田市</v>
      </c>
      <c r="D25" s="63">
        <f>+'府内状況'!E7</f>
        <v>415838</v>
      </c>
      <c r="F25" s="70">
        <v>23</v>
      </c>
      <c r="G25" s="70" t="s">
        <v>1</v>
      </c>
      <c r="H25" s="71">
        <v>415838</v>
      </c>
      <c r="I25" s="1"/>
      <c r="J25" s="62">
        <f>'全国状況'!F25</f>
        <v>23</v>
      </c>
      <c r="K25" s="61" t="str">
        <f>'全国状況'!B25</f>
        <v>岐阜県</v>
      </c>
      <c r="L25" s="63">
        <f>+'全国状況'!E25</f>
        <v>407587.69521674106</v>
      </c>
      <c r="N25" s="1">
        <v>23</v>
      </c>
      <c r="O25" t="s">
        <v>133</v>
      </c>
      <c r="P25" s="1">
        <v>407587.69521674106</v>
      </c>
    </row>
    <row r="26" spans="2:16" ht="13.5">
      <c r="B26" s="61">
        <f>'府内状況'!F26</f>
        <v>24</v>
      </c>
      <c r="C26" s="61" t="str">
        <f>'府内状況'!B26</f>
        <v>柏原市</v>
      </c>
      <c r="D26" s="63">
        <f>+'府内状況'!E26</f>
        <v>416923</v>
      </c>
      <c r="F26" s="70">
        <v>24</v>
      </c>
      <c r="G26" s="70" t="s">
        <v>20</v>
      </c>
      <c r="H26" s="71">
        <v>416923</v>
      </c>
      <c r="I26" s="1"/>
      <c r="J26" s="62">
        <f>'全国状況'!F7</f>
        <v>24</v>
      </c>
      <c r="K26" s="61" t="str">
        <f>'全国状況'!B7</f>
        <v>岩手県</v>
      </c>
      <c r="L26" s="63">
        <f>+'全国状況'!E7</f>
        <v>409672.28875461145</v>
      </c>
      <c r="N26" s="1">
        <v>24</v>
      </c>
      <c r="O26" t="s">
        <v>115</v>
      </c>
      <c r="P26" s="1">
        <v>409672.28875461145</v>
      </c>
    </row>
    <row r="27" spans="2:16" ht="13.5">
      <c r="B27" s="61">
        <f>'府内状況'!F19</f>
        <v>25</v>
      </c>
      <c r="C27" s="61" t="str">
        <f>'府内状況'!B19</f>
        <v>富田林市</v>
      </c>
      <c r="D27" s="63">
        <f>+'府内状況'!E19</f>
        <v>417297</v>
      </c>
      <c r="F27" s="70">
        <v>25</v>
      </c>
      <c r="G27" s="70" t="s">
        <v>13</v>
      </c>
      <c r="H27" s="71">
        <v>417297</v>
      </c>
      <c r="I27" s="1"/>
      <c r="J27" s="62">
        <f>'全国状況'!F28</f>
        <v>25</v>
      </c>
      <c r="K27" s="61" t="str">
        <f>'全国状況'!B28</f>
        <v>三重県</v>
      </c>
      <c r="L27" s="63">
        <f>+'全国状況'!E28</f>
        <v>413677.4989461288</v>
      </c>
      <c r="N27" s="1">
        <v>25</v>
      </c>
      <c r="O27" t="s">
        <v>136</v>
      </c>
      <c r="P27" s="1">
        <v>413677.4989461288</v>
      </c>
    </row>
    <row r="28" spans="2:16" ht="13.5">
      <c r="B28" s="61">
        <f>'府内状況'!F15</f>
        <v>26</v>
      </c>
      <c r="C28" s="61" t="str">
        <f>'府内状況'!B15</f>
        <v>枚方市</v>
      </c>
      <c r="D28" s="63">
        <f>+'府内状況'!E15</f>
        <v>417844</v>
      </c>
      <c r="F28" s="70">
        <v>26</v>
      </c>
      <c r="G28" s="70" t="s">
        <v>9</v>
      </c>
      <c r="H28" s="71">
        <v>417844</v>
      </c>
      <c r="I28" s="1"/>
      <c r="J28" s="62">
        <f>'全国状況'!F20</f>
        <v>26</v>
      </c>
      <c r="K28" s="61" t="str">
        <f>'全国状況'!B20</f>
        <v>富山県</v>
      </c>
      <c r="L28" s="63">
        <f>+'全国状況'!E20</f>
        <v>415321.3273968934</v>
      </c>
      <c r="N28" s="1">
        <v>26</v>
      </c>
      <c r="O28" t="s">
        <v>128</v>
      </c>
      <c r="P28" s="1">
        <v>415321.3273968934</v>
      </c>
    </row>
    <row r="29" spans="2:16" ht="13.5">
      <c r="B29" s="61">
        <f>'府内状況'!F23</f>
        <v>27</v>
      </c>
      <c r="C29" s="61" t="str">
        <f>'府内状況'!B23</f>
        <v>大東市</v>
      </c>
      <c r="D29" s="63">
        <f>+'府内状況'!E23</f>
        <v>418570</v>
      </c>
      <c r="F29" s="70">
        <v>27</v>
      </c>
      <c r="G29" s="70" t="s">
        <v>17</v>
      </c>
      <c r="H29" s="71">
        <v>418570</v>
      </c>
      <c r="I29" s="1"/>
      <c r="J29" s="62">
        <f>'全国状況'!F32</f>
        <v>27</v>
      </c>
      <c r="K29" s="61" t="str">
        <f>'全国状況'!B32</f>
        <v>兵庫県</v>
      </c>
      <c r="L29" s="63">
        <f>+'全国状況'!E32</f>
        <v>416280.6506061559</v>
      </c>
      <c r="N29" s="1">
        <v>27</v>
      </c>
      <c r="O29" t="s">
        <v>140</v>
      </c>
      <c r="P29" s="1">
        <v>416280.6506061559</v>
      </c>
    </row>
    <row r="30" spans="2:16" ht="13.5">
      <c r="B30" s="61">
        <f>'府内状況'!F45</f>
        <v>28</v>
      </c>
      <c r="C30" s="61" t="str">
        <f>'府内状況'!B45</f>
        <v>河南町</v>
      </c>
      <c r="D30" s="63">
        <f>+'府内状況'!E45</f>
        <v>419661</v>
      </c>
      <c r="F30" s="70">
        <v>28</v>
      </c>
      <c r="G30" s="70" t="s">
        <v>38</v>
      </c>
      <c r="H30" s="71">
        <v>419661</v>
      </c>
      <c r="I30" s="1"/>
      <c r="J30" s="62">
        <f>'全国状況'!F49</f>
        <v>28</v>
      </c>
      <c r="K30" s="61" t="str">
        <f>'全国状況'!B49</f>
        <v>宮崎県</v>
      </c>
      <c r="L30" s="63">
        <f>+'全国状況'!E49</f>
        <v>417220.94886341126</v>
      </c>
      <c r="N30" s="1">
        <v>28</v>
      </c>
      <c r="O30" t="s">
        <v>157</v>
      </c>
      <c r="P30" s="1">
        <v>417220.94886341126</v>
      </c>
    </row>
    <row r="31" spans="2:16" ht="13.5">
      <c r="B31" s="61">
        <f>'府内状況'!F32</f>
        <v>29</v>
      </c>
      <c r="C31" s="61" t="str">
        <f>'府内状況'!B32</f>
        <v>東大阪市</v>
      </c>
      <c r="D31" s="63">
        <f>+'府内状況'!E32</f>
        <v>422190</v>
      </c>
      <c r="F31" s="70">
        <v>29</v>
      </c>
      <c r="G31" s="70" t="s">
        <v>26</v>
      </c>
      <c r="H31" s="71">
        <v>422190</v>
      </c>
      <c r="I31" s="1"/>
      <c r="J31" s="62">
        <f>'全国状況'!F10</f>
        <v>29</v>
      </c>
      <c r="K31" s="61" t="str">
        <f>'全国状況'!B10</f>
        <v>山形県</v>
      </c>
      <c r="L31" s="63">
        <f>+'全国状況'!E10</f>
        <v>417545.1851246348</v>
      </c>
      <c r="N31" s="1">
        <v>29</v>
      </c>
      <c r="O31" t="s">
        <v>118</v>
      </c>
      <c r="P31" s="1">
        <v>417545.1851246348</v>
      </c>
    </row>
    <row r="32" spans="2:16" ht="13.5">
      <c r="B32" s="61">
        <f>'府内状況'!F36</f>
        <v>30</v>
      </c>
      <c r="C32" s="61" t="str">
        <f>'府内状況'!B36</f>
        <v>島本町</v>
      </c>
      <c r="D32" s="63">
        <f>+'府内状況'!E36</f>
        <v>423193</v>
      </c>
      <c r="F32" s="70">
        <v>30</v>
      </c>
      <c r="G32" s="70" t="s">
        <v>29</v>
      </c>
      <c r="H32" s="71">
        <v>423193</v>
      </c>
      <c r="I32" s="1"/>
      <c r="J32" s="62">
        <f>'全国状況'!F5</f>
        <v>30</v>
      </c>
      <c r="K32" s="61" t="str">
        <f>'全国状況'!B5</f>
        <v>北海道</v>
      </c>
      <c r="L32" s="63">
        <f>+'全国状況'!E5</f>
        <v>421056.2975168019</v>
      </c>
      <c r="N32" s="1">
        <v>30</v>
      </c>
      <c r="O32" t="s">
        <v>113</v>
      </c>
      <c r="P32" s="1">
        <v>421056.2975168019</v>
      </c>
    </row>
    <row r="33" spans="2:16" ht="13.5">
      <c r="B33" s="61">
        <f>'府内状況'!F30</f>
        <v>31</v>
      </c>
      <c r="C33" s="61" t="str">
        <f>'府内状況'!B30</f>
        <v>高石市</v>
      </c>
      <c r="D33" s="63">
        <f>+'府内状況'!E30</f>
        <v>423302</v>
      </c>
      <c r="F33" s="70">
        <v>31</v>
      </c>
      <c r="G33" s="70" t="s">
        <v>24</v>
      </c>
      <c r="H33" s="71">
        <v>423302</v>
      </c>
      <c r="I33" s="1"/>
      <c r="J33" s="62">
        <f>'全国状況'!F42</f>
        <v>31</v>
      </c>
      <c r="K33" s="61" t="str">
        <f>'全国状況'!B42</f>
        <v>愛媛県</v>
      </c>
      <c r="L33" s="63">
        <f>+'全国状況'!E42</f>
        <v>421191.6951383221</v>
      </c>
      <c r="N33" s="1">
        <v>31</v>
      </c>
      <c r="O33" t="s">
        <v>150</v>
      </c>
      <c r="P33" s="1">
        <v>421191.6951383221</v>
      </c>
    </row>
    <row r="34" spans="2:16" ht="13.5">
      <c r="B34" s="61">
        <f>'府内状況'!F47</f>
        <v>32</v>
      </c>
      <c r="C34" s="61" t="str">
        <f>'府内状況'!B47</f>
        <v>大阪狭山市</v>
      </c>
      <c r="D34" s="63">
        <f>+'府内状況'!E47</f>
        <v>423602</v>
      </c>
      <c r="F34" s="70">
        <v>32</v>
      </c>
      <c r="G34" s="70" t="s">
        <v>40</v>
      </c>
      <c r="H34" s="71">
        <v>423602</v>
      </c>
      <c r="I34" s="1"/>
      <c r="J34" s="62">
        <f>'全国状況'!F35</f>
        <v>32</v>
      </c>
      <c r="K34" s="61" t="str">
        <f>'全国状況'!B35</f>
        <v>鳥取県</v>
      </c>
      <c r="L34" s="63">
        <f>+'全国状況'!E35</f>
        <v>426300.36909362645</v>
      </c>
      <c r="N34" s="1">
        <v>32</v>
      </c>
      <c r="O34" t="s">
        <v>143</v>
      </c>
      <c r="P34" s="1">
        <v>426300.36909362645</v>
      </c>
    </row>
    <row r="35" spans="2:16" ht="13.5">
      <c r="B35" s="61">
        <f>'府内状況'!F6</f>
        <v>33</v>
      </c>
      <c r="C35" s="61" t="str">
        <f>'府内状況'!B6</f>
        <v>堺市</v>
      </c>
      <c r="D35" s="63">
        <f>+'府内状況'!E6</f>
        <v>425233</v>
      </c>
      <c r="F35" s="70">
        <v>33</v>
      </c>
      <c r="G35" s="70" t="s">
        <v>0</v>
      </c>
      <c r="H35" s="71">
        <v>425233</v>
      </c>
      <c r="I35" s="1"/>
      <c r="J35" s="62">
        <f>'全国状況'!F38</f>
        <v>33</v>
      </c>
      <c r="K35" s="61" t="str">
        <f>'全国状況'!B38</f>
        <v>広島県</v>
      </c>
      <c r="L35" s="63">
        <f>+'全国状況'!E38</f>
        <v>426494.6656261775</v>
      </c>
      <c r="N35" s="1">
        <v>33</v>
      </c>
      <c r="O35" t="s">
        <v>146</v>
      </c>
      <c r="P35" s="1">
        <v>426494.6656261775</v>
      </c>
    </row>
    <row r="36" spans="2:16" ht="13.5">
      <c r="B36" s="61">
        <f>'府内状況'!F29</f>
        <v>34</v>
      </c>
      <c r="C36" s="61" t="str">
        <f>'府内状況'!B29</f>
        <v>摂津市</v>
      </c>
      <c r="D36" s="63">
        <f>+'府内状況'!E29</f>
        <v>425445</v>
      </c>
      <c r="F36" s="70">
        <v>34</v>
      </c>
      <c r="G36" s="70" t="s">
        <v>23</v>
      </c>
      <c r="H36" s="71">
        <v>425445</v>
      </c>
      <c r="I36" s="1"/>
      <c r="J36" s="62">
        <f>'全国状況'!F22</f>
        <v>34</v>
      </c>
      <c r="K36" s="61" t="str">
        <f>'全国状況'!B22</f>
        <v>福井県</v>
      </c>
      <c r="L36" s="63">
        <f>+'全国状況'!E22</f>
        <v>428280.301151074</v>
      </c>
      <c r="N36" s="1">
        <v>34</v>
      </c>
      <c r="O36" t="s">
        <v>130</v>
      </c>
      <c r="P36" s="1">
        <v>428280.301151074</v>
      </c>
    </row>
    <row r="37" spans="2:16" ht="13.5">
      <c r="B37" s="61">
        <f>'府内状況'!F18</f>
        <v>35</v>
      </c>
      <c r="C37" s="61" t="str">
        <f>'府内状況'!B18</f>
        <v>泉佐野市</v>
      </c>
      <c r="D37" s="63">
        <f>+'府内状況'!E18</f>
        <v>425893</v>
      </c>
      <c r="F37" s="70">
        <v>35</v>
      </c>
      <c r="G37" s="70" t="s">
        <v>12</v>
      </c>
      <c r="H37" s="71">
        <v>425893</v>
      </c>
      <c r="I37" s="1"/>
      <c r="J37" s="62">
        <f>'全国状況'!F9</f>
        <v>35</v>
      </c>
      <c r="K37" s="61" t="str">
        <f>'全国状況'!B9</f>
        <v>秋田県</v>
      </c>
      <c r="L37" s="63">
        <f>+'全国状況'!E9</f>
        <v>433156.54593030387</v>
      </c>
      <c r="N37" s="1">
        <v>35</v>
      </c>
      <c r="O37" t="s">
        <v>117</v>
      </c>
      <c r="P37" s="1">
        <v>433156.54593030387</v>
      </c>
    </row>
    <row r="38" spans="2:16" ht="13.5">
      <c r="B38" s="61">
        <f>'府内状況'!F42</f>
        <v>36</v>
      </c>
      <c r="C38" s="61" t="str">
        <f>'府内状況'!B42</f>
        <v>阪南市</v>
      </c>
      <c r="D38" s="63">
        <f>+'府内状況'!E42</f>
        <v>431876</v>
      </c>
      <c r="F38" s="70">
        <v>36</v>
      </c>
      <c r="G38" s="70" t="s">
        <v>35</v>
      </c>
      <c r="H38" s="71">
        <v>431876</v>
      </c>
      <c r="I38" s="1"/>
      <c r="J38" s="62">
        <f>'全国状況'!F21</f>
        <v>36</v>
      </c>
      <c r="K38" s="61" t="str">
        <f>'全国状況'!B21</f>
        <v>石川県</v>
      </c>
      <c r="L38" s="63">
        <f>+'全国状況'!E21</f>
        <v>440828.43612958054</v>
      </c>
      <c r="N38" s="1">
        <v>36</v>
      </c>
      <c r="O38" t="s">
        <v>129</v>
      </c>
      <c r="P38" s="1">
        <v>440828.43612958054</v>
      </c>
    </row>
    <row r="39" spans="2:16" ht="13.5">
      <c r="B39" s="61">
        <f>'府内状況'!F16</f>
        <v>37</v>
      </c>
      <c r="C39" s="61" t="str">
        <f>'府内状況'!B16</f>
        <v>茨木市</v>
      </c>
      <c r="D39" s="63">
        <f>+'府内状況'!E16</f>
        <v>431992</v>
      </c>
      <c r="F39" s="70">
        <v>37</v>
      </c>
      <c r="G39" s="70" t="s">
        <v>10</v>
      </c>
      <c r="H39" s="71">
        <v>431992</v>
      </c>
      <c r="I39" s="1"/>
      <c r="J39" s="62">
        <f>'全国状況'!F37</f>
        <v>37</v>
      </c>
      <c r="K39" s="61" t="str">
        <f>'全国状況'!B37</f>
        <v>岡山県</v>
      </c>
      <c r="L39" s="63">
        <f>+'全国状況'!E37</f>
        <v>443617.86310938466</v>
      </c>
      <c r="N39" s="1">
        <v>37</v>
      </c>
      <c r="O39" t="s">
        <v>145</v>
      </c>
      <c r="P39" s="1">
        <v>443617.86310938466</v>
      </c>
    </row>
    <row r="40" spans="2:16" ht="13.5">
      <c r="B40" s="61">
        <f>'府内状況'!F11</f>
        <v>38</v>
      </c>
      <c r="C40" s="61" t="str">
        <f>'府内状況'!B11</f>
        <v>泉大津市</v>
      </c>
      <c r="D40" s="63">
        <f>+'府内状況'!E11</f>
        <v>442239</v>
      </c>
      <c r="F40" s="70">
        <v>38</v>
      </c>
      <c r="G40" s="70" t="s">
        <v>5</v>
      </c>
      <c r="H40" s="71">
        <v>442239</v>
      </c>
      <c r="I40" s="1"/>
      <c r="J40" s="62">
        <f>'全国状況'!F47</f>
        <v>38</v>
      </c>
      <c r="K40" s="61" t="str">
        <f>'全国状況'!B47</f>
        <v>熊本県</v>
      </c>
      <c r="L40" s="63">
        <f>+'全国状況'!E47</f>
        <v>445050.21022552677</v>
      </c>
      <c r="N40" s="1">
        <v>38</v>
      </c>
      <c r="O40" t="s">
        <v>155</v>
      </c>
      <c r="P40" s="1">
        <v>445050.21022552677</v>
      </c>
    </row>
    <row r="41" spans="2:16" ht="13.5">
      <c r="B41" s="61">
        <f>'府内状況'!F12</f>
        <v>39</v>
      </c>
      <c r="C41" s="61" t="str">
        <f>'府内状況'!B12</f>
        <v>高槻市</v>
      </c>
      <c r="D41" s="63">
        <f>+'府内状況'!E12</f>
        <v>442605</v>
      </c>
      <c r="F41" s="70">
        <v>39</v>
      </c>
      <c r="G41" s="70" t="s">
        <v>6</v>
      </c>
      <c r="H41" s="71">
        <v>442605</v>
      </c>
      <c r="I41" s="1"/>
      <c r="J41" s="62">
        <f>'全国状況'!F40</f>
        <v>39</v>
      </c>
      <c r="K41" s="61" t="str">
        <f>'全国状況'!B40</f>
        <v>徳島県</v>
      </c>
      <c r="L41" s="63">
        <f>+'全国状況'!E40</f>
        <v>447697.1459811539</v>
      </c>
      <c r="N41" s="1">
        <v>39</v>
      </c>
      <c r="O41" t="s">
        <v>148</v>
      </c>
      <c r="P41" s="1">
        <v>447697.1459811539</v>
      </c>
    </row>
    <row r="42" spans="2:16" ht="13.5">
      <c r="B42" s="61">
        <f>'府内状況'!F21</f>
        <v>40</v>
      </c>
      <c r="C42" s="61" t="str">
        <f>'府内状況'!B21</f>
        <v>河内長野市</v>
      </c>
      <c r="D42" s="63">
        <f>+'府内状況'!E21</f>
        <v>443053</v>
      </c>
      <c r="F42" s="70">
        <v>40</v>
      </c>
      <c r="G42" s="70" t="s">
        <v>15</v>
      </c>
      <c r="H42" s="71">
        <v>443053</v>
      </c>
      <c r="I42" s="1"/>
      <c r="J42" s="62">
        <f>'全国状況'!F43</f>
        <v>40</v>
      </c>
      <c r="K42" s="61" t="str">
        <f>'全国状況'!B43</f>
        <v>高知県</v>
      </c>
      <c r="L42" s="63">
        <f>+'全国状況'!E43</f>
        <v>454207.31950634</v>
      </c>
      <c r="N42" s="1">
        <v>40</v>
      </c>
      <c r="O42" t="s">
        <v>151</v>
      </c>
      <c r="P42" s="1">
        <v>454207.31950634</v>
      </c>
    </row>
    <row r="43" spans="2:16" ht="13.5">
      <c r="B43" s="61">
        <f>'府内状況'!F37</f>
        <v>41</v>
      </c>
      <c r="C43" s="61" t="str">
        <f>'府内状況'!B37</f>
        <v>豊能町</v>
      </c>
      <c r="D43" s="63">
        <f>+'府内状況'!E37</f>
        <v>451933</v>
      </c>
      <c r="F43" s="70">
        <v>41</v>
      </c>
      <c r="G43" s="70" t="s">
        <v>30</v>
      </c>
      <c r="H43" s="71">
        <v>451933</v>
      </c>
      <c r="I43" s="1"/>
      <c r="J43" s="62">
        <f>'全国状況'!F46</f>
        <v>41</v>
      </c>
      <c r="K43" s="61" t="str">
        <f>'全国状況'!B46</f>
        <v>長崎県</v>
      </c>
      <c r="L43" s="63">
        <f>+'全国状況'!E46</f>
        <v>457611.0180148585</v>
      </c>
      <c r="N43" s="1">
        <v>41</v>
      </c>
      <c r="O43" t="s">
        <v>154</v>
      </c>
      <c r="P43" s="1">
        <v>457611.0180148585</v>
      </c>
    </row>
    <row r="44" spans="2:16" ht="13.5">
      <c r="B44" s="61">
        <f>'府内状況'!F13</f>
        <v>42</v>
      </c>
      <c r="C44" s="61" t="str">
        <f>'府内状況'!B13</f>
        <v>貝塚市</v>
      </c>
      <c r="D44" s="63">
        <f>+'府内状況'!E13</f>
        <v>455004</v>
      </c>
      <c r="F44" s="70">
        <v>42</v>
      </c>
      <c r="G44" s="70" t="s">
        <v>7</v>
      </c>
      <c r="H44" s="71">
        <v>455004</v>
      </c>
      <c r="I44" s="1"/>
      <c r="J44" s="62">
        <f>'全国状況'!F41</f>
        <v>42</v>
      </c>
      <c r="K44" s="61" t="str">
        <f>'全国状況'!B41</f>
        <v>香川県</v>
      </c>
      <c r="L44" s="63">
        <f>+'全国状況'!E41</f>
        <v>472248.499442894</v>
      </c>
      <c r="N44" s="1">
        <v>42</v>
      </c>
      <c r="O44" t="s">
        <v>149</v>
      </c>
      <c r="P44" s="1">
        <v>472248.499442894</v>
      </c>
    </row>
    <row r="45" spans="2:16" ht="13.5">
      <c r="B45" s="61">
        <f>'府内状況'!F43</f>
        <v>43</v>
      </c>
      <c r="C45" s="61" t="str">
        <f>'府内状況'!B43</f>
        <v>岬町</v>
      </c>
      <c r="D45" s="63">
        <f>+'府内状況'!E43</f>
        <v>524926</v>
      </c>
      <c r="F45" s="70">
        <v>43</v>
      </c>
      <c r="G45" s="70" t="s">
        <v>36</v>
      </c>
      <c r="H45" s="71">
        <v>524926</v>
      </c>
      <c r="J45" s="62">
        <f>'全国状況'!F48</f>
        <v>43</v>
      </c>
      <c r="K45" s="61" t="str">
        <f>'全国状況'!B48</f>
        <v>大分県</v>
      </c>
      <c r="L45" s="63">
        <f>+'全国状況'!E48</f>
        <v>473793.33237056737</v>
      </c>
      <c r="N45" s="1">
        <v>43</v>
      </c>
      <c r="O45" t="s">
        <v>156</v>
      </c>
      <c r="P45" s="1">
        <v>473793.33237056737</v>
      </c>
    </row>
    <row r="46" spans="10:16" ht="13.5">
      <c r="J46" s="62">
        <f>'全国状況'!F50</f>
        <v>44</v>
      </c>
      <c r="K46" s="61" t="str">
        <f>'全国状況'!B50</f>
        <v>鹿児島県</v>
      </c>
      <c r="L46" s="63">
        <f>+'全国状況'!E50</f>
        <v>477783.16769474436</v>
      </c>
      <c r="N46" s="1">
        <v>44</v>
      </c>
      <c r="O46" t="s">
        <v>158</v>
      </c>
      <c r="P46" s="1">
        <v>477783.16769474436</v>
      </c>
    </row>
    <row r="47" spans="10:16" ht="13.5">
      <c r="J47" s="62">
        <f>'全国状況'!F45</f>
        <v>45</v>
      </c>
      <c r="K47" s="61" t="str">
        <f>'全国状況'!B45</f>
        <v>佐賀県</v>
      </c>
      <c r="L47" s="63">
        <f>+'全国状況'!E45</f>
        <v>483560.6588775903</v>
      </c>
      <c r="N47" s="1">
        <v>45</v>
      </c>
      <c r="O47" t="s">
        <v>153</v>
      </c>
      <c r="P47" s="1">
        <v>483560.6588775903</v>
      </c>
    </row>
    <row r="48" spans="10:16" ht="13.5">
      <c r="J48" s="62">
        <f>'全国状況'!F39</f>
        <v>46</v>
      </c>
      <c r="K48" s="61" t="str">
        <f>'全国状況'!B39</f>
        <v>山口県</v>
      </c>
      <c r="L48" s="63">
        <f>+'全国状況'!E39</f>
        <v>487054.0889127</v>
      </c>
      <c r="N48" s="1">
        <v>46</v>
      </c>
      <c r="O48" t="s">
        <v>147</v>
      </c>
      <c r="P48" s="1">
        <v>487054.0889127</v>
      </c>
    </row>
    <row r="49" spans="10:16" ht="13.5">
      <c r="J49" s="62">
        <f>'全国状況'!F36</f>
        <v>47</v>
      </c>
      <c r="K49" s="61" t="str">
        <f>'全国状況'!B36</f>
        <v>島根県</v>
      </c>
      <c r="L49" s="63">
        <f>+'全国状況'!E36</f>
        <v>488548.82332827355</v>
      </c>
      <c r="N49" s="1">
        <v>47</v>
      </c>
      <c r="O49" t="s">
        <v>144</v>
      </c>
      <c r="P49" s="1">
        <v>488548.82332827355</v>
      </c>
    </row>
    <row r="50" ht="13.5">
      <c r="P50" s="68">
        <f>SUM(P3:P49)</f>
        <v>19417131.609955017</v>
      </c>
    </row>
    <row r="51" ht="13.5">
      <c r="P51" s="68">
        <f>(P50/47)</f>
        <v>413130.459786277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2023-07-24T06:33:06Z</cp:lastPrinted>
  <dcterms:created xsi:type="dcterms:W3CDTF">2011-03-22T09:09:10Z</dcterms:created>
  <dcterms:modified xsi:type="dcterms:W3CDTF">2023-09-20T04:38:32Z</dcterms:modified>
  <cp:category/>
  <cp:version/>
  <cp:contentType/>
  <cp:contentStatus/>
</cp:coreProperties>
</file>