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9.167.21\kokuho\11_国保制度\31_保健事業・医療費適正化\保健事業（データ　回答類　その他）\データ類\1_国保　特定健診特定保健指導　率\ホームページ用\R050404修正\"/>
    </mc:Choice>
  </mc:AlternateContent>
  <bookViews>
    <workbookView xWindow="600" yWindow="135" windowWidth="19320" windowHeight="7140" tabRatio="670" firstSheet="1" activeTab="2"/>
  </bookViews>
  <sheets>
    <sheet name="特定健診・保健指導（府内）" sheetId="8" r:id="rId1"/>
    <sheet name="府内状況（グラフ）" sheetId="6" r:id="rId2"/>
    <sheet name="特定健診・保健指導（全国）" sheetId="9" r:id="rId3"/>
    <sheet name="全国状況（グラフ）" sheetId="7" r:id="rId4"/>
    <sheet name="作業用" sheetId="5" state="hidden" r:id="rId5"/>
  </sheets>
  <definedNames>
    <definedName name="_xlnm._FilterDatabase" localSheetId="4" hidden="1">作業用!$K$4:$M$51</definedName>
    <definedName name="_xlnm.Print_Area" localSheetId="2">'特定健診・保健指導（全国）'!$B$1:$M$53</definedName>
    <definedName name="_xlnm.Print_Area" localSheetId="0">'特定健診・保健指導（府内）'!$B$1:$M$50</definedName>
  </definedNames>
  <calcPr calcId="162913"/>
</workbook>
</file>

<file path=xl/calcChain.xml><?xml version="1.0" encoding="utf-8"?>
<calcChain xmlns="http://schemas.openxmlformats.org/spreadsheetml/2006/main">
  <c r="K29" i="5" l="1"/>
  <c r="K30" i="5"/>
  <c r="K31" i="5"/>
  <c r="K32" i="5"/>
  <c r="K33" i="5"/>
  <c r="K34" i="5"/>
  <c r="K35" i="5"/>
  <c r="K36" i="5"/>
  <c r="K37" i="5"/>
  <c r="K20" i="5"/>
  <c r="K12" i="5"/>
  <c r="J51" i="9"/>
  <c r="J49" i="9"/>
  <c r="J48" i="9"/>
  <c r="J47" i="9"/>
  <c r="J46" i="9"/>
  <c r="J45" i="9"/>
  <c r="J44" i="9"/>
  <c r="J43" i="9"/>
  <c r="J42" i="9"/>
  <c r="J41" i="9"/>
  <c r="J40" i="9"/>
  <c r="J39" i="9"/>
  <c r="J38" i="9"/>
  <c r="J36" i="9"/>
  <c r="J35" i="9"/>
  <c r="J34" i="9"/>
  <c r="J33" i="9"/>
  <c r="J32" i="9"/>
  <c r="J31" i="9"/>
  <c r="J30" i="9"/>
  <c r="J29" i="9"/>
  <c r="J28" i="9"/>
  <c r="J27" i="9"/>
  <c r="J26" i="9"/>
  <c r="J25" i="9"/>
  <c r="J24" i="9"/>
  <c r="J23" i="9"/>
  <c r="J22" i="9"/>
  <c r="J21" i="9"/>
  <c r="J20" i="9"/>
  <c r="J19" i="9"/>
  <c r="J18" i="9"/>
  <c r="J17" i="9"/>
  <c r="J16" i="9"/>
  <c r="J15" i="9"/>
  <c r="J14" i="9"/>
  <c r="J13" i="9"/>
  <c r="J12" i="9"/>
  <c r="J11" i="9"/>
  <c r="J10" i="9"/>
  <c r="J9" i="9"/>
  <c r="J8" i="9"/>
  <c r="J7" i="9"/>
  <c r="J6" i="9"/>
  <c r="J5" i="9"/>
  <c r="D6" i="5" l="1"/>
  <c r="D7" i="5"/>
  <c r="D8" i="5"/>
  <c r="D9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25" i="5"/>
  <c r="D26" i="5"/>
  <c r="D27" i="5"/>
  <c r="D28" i="5"/>
  <c r="D29" i="5"/>
  <c r="D30" i="5"/>
  <c r="D31" i="5"/>
  <c r="D32" i="5"/>
  <c r="D33" i="5"/>
  <c r="D34" i="5"/>
  <c r="D35" i="5"/>
  <c r="D36" i="5"/>
  <c r="D37" i="5"/>
  <c r="D38" i="5"/>
  <c r="B38" i="5" s="1"/>
  <c r="D39" i="5"/>
  <c r="D40" i="5"/>
  <c r="D41" i="5"/>
  <c r="D42" i="5"/>
  <c r="B42" i="5" s="1"/>
  <c r="D43" i="5"/>
  <c r="D44" i="5"/>
  <c r="D45" i="5"/>
  <c r="D46" i="5"/>
  <c r="B46" i="5" s="1"/>
  <c r="D47" i="5"/>
  <c r="D5" i="5"/>
  <c r="B34" i="5" l="1"/>
  <c r="B22" i="5"/>
  <c r="B10" i="5"/>
  <c r="B6" i="5"/>
  <c r="B45" i="5"/>
  <c r="B41" i="5"/>
  <c r="B37" i="5"/>
  <c r="B33" i="5"/>
  <c r="B29" i="5"/>
  <c r="B25" i="5"/>
  <c r="B21" i="5"/>
  <c r="B17" i="5"/>
  <c r="B13" i="5"/>
  <c r="B9" i="5"/>
  <c r="B26" i="5"/>
  <c r="B14" i="5"/>
  <c r="B5" i="5"/>
  <c r="B44" i="5"/>
  <c r="B40" i="5"/>
  <c r="B36" i="5"/>
  <c r="B32" i="5"/>
  <c r="B28" i="5"/>
  <c r="B24" i="5"/>
  <c r="B20" i="5"/>
  <c r="B16" i="5"/>
  <c r="B12" i="5"/>
  <c r="B8" i="5"/>
  <c r="B30" i="5"/>
  <c r="B18" i="5"/>
  <c r="B47" i="5"/>
  <c r="B43" i="5"/>
  <c r="B39" i="5"/>
  <c r="B35" i="5"/>
  <c r="B31" i="5"/>
  <c r="B27" i="5"/>
  <c r="B23" i="5"/>
  <c r="B19" i="5"/>
  <c r="B15" i="5"/>
  <c r="B11" i="5"/>
  <c r="B7" i="5"/>
  <c r="F49" i="8"/>
  <c r="K49" i="8"/>
  <c r="F52" i="9" l="1"/>
  <c r="K52" i="9"/>
  <c r="F5" i="8" l="1"/>
  <c r="L6" i="5" l="1"/>
  <c r="L7" i="5"/>
  <c r="L8" i="5"/>
  <c r="L9" i="5"/>
  <c r="L10" i="5"/>
  <c r="L11" i="5"/>
  <c r="L12" i="5"/>
  <c r="L13" i="5"/>
  <c r="L14" i="5"/>
  <c r="L15" i="5"/>
  <c r="L16" i="5"/>
  <c r="L17" i="5"/>
  <c r="L18" i="5"/>
  <c r="L19" i="5"/>
  <c r="L20" i="5"/>
  <c r="L21" i="5"/>
  <c r="L22" i="5"/>
  <c r="L23" i="5"/>
  <c r="L24" i="5"/>
  <c r="L25" i="5"/>
  <c r="L26" i="5"/>
  <c r="L27" i="5"/>
  <c r="L28" i="5"/>
  <c r="L29" i="5"/>
  <c r="L30" i="5"/>
  <c r="L31" i="5"/>
  <c r="L32" i="5"/>
  <c r="L33" i="5"/>
  <c r="L34" i="5"/>
  <c r="L35" i="5"/>
  <c r="L36" i="5"/>
  <c r="L37" i="5"/>
  <c r="L38" i="5"/>
  <c r="L39" i="5"/>
  <c r="L40" i="5"/>
  <c r="L41" i="5"/>
  <c r="L42" i="5"/>
  <c r="L43" i="5"/>
  <c r="L44" i="5"/>
  <c r="L45" i="5"/>
  <c r="L46" i="5"/>
  <c r="L47" i="5"/>
  <c r="L48" i="5"/>
  <c r="L49" i="5"/>
  <c r="L50" i="5"/>
  <c r="L51" i="5"/>
  <c r="L5" i="5"/>
  <c r="C6" i="5"/>
  <c r="C7" i="5"/>
  <c r="C8" i="5"/>
  <c r="C9" i="5"/>
  <c r="C10" i="5"/>
  <c r="C11" i="5"/>
  <c r="C12" i="5"/>
  <c r="C13" i="5"/>
  <c r="C14" i="5"/>
  <c r="C15" i="5"/>
  <c r="C16" i="5"/>
  <c r="C17" i="5"/>
  <c r="C18" i="5"/>
  <c r="C19" i="5"/>
  <c r="C20" i="5"/>
  <c r="C21" i="5"/>
  <c r="C22" i="5"/>
  <c r="C23" i="5"/>
  <c r="C24" i="5"/>
  <c r="C25" i="5"/>
  <c r="C26" i="5"/>
  <c r="C27" i="5"/>
  <c r="C28" i="5"/>
  <c r="C29" i="5"/>
  <c r="C30" i="5"/>
  <c r="C31" i="5"/>
  <c r="C32" i="5"/>
  <c r="C33" i="5"/>
  <c r="C34" i="5"/>
  <c r="C35" i="5"/>
  <c r="C36" i="5"/>
  <c r="C37" i="5"/>
  <c r="C38" i="5"/>
  <c r="C39" i="5"/>
  <c r="C40" i="5"/>
  <c r="C41" i="5"/>
  <c r="C42" i="5"/>
  <c r="C43" i="5"/>
  <c r="C44" i="5"/>
  <c r="C45" i="5"/>
  <c r="C46" i="5"/>
  <c r="C47" i="5"/>
  <c r="C5" i="5"/>
  <c r="M51" i="5"/>
  <c r="M50" i="5"/>
  <c r="M49" i="5"/>
  <c r="M48" i="5"/>
  <c r="M47" i="5"/>
  <c r="M46" i="5"/>
  <c r="M45" i="5"/>
  <c r="M44" i="5"/>
  <c r="M43" i="5"/>
  <c r="M42" i="5"/>
  <c r="M41" i="5"/>
  <c r="M40" i="5"/>
  <c r="M39" i="5"/>
  <c r="M38" i="5"/>
  <c r="M37" i="5"/>
  <c r="M36" i="5"/>
  <c r="M35" i="5"/>
  <c r="M34" i="5"/>
  <c r="M33" i="5"/>
  <c r="M32" i="5"/>
  <c r="M31" i="5"/>
  <c r="M30" i="5"/>
  <c r="M29" i="5"/>
  <c r="M28" i="5"/>
  <c r="M27" i="5"/>
  <c r="M26" i="5"/>
  <c r="M25" i="5"/>
  <c r="M24" i="5"/>
  <c r="M23" i="5"/>
  <c r="M22" i="5"/>
  <c r="M21" i="5"/>
  <c r="M20" i="5"/>
  <c r="M19" i="5"/>
  <c r="M18" i="5"/>
  <c r="M17" i="5"/>
  <c r="M16" i="5"/>
  <c r="M15" i="5"/>
  <c r="M14" i="5"/>
  <c r="M13" i="5"/>
  <c r="M12" i="5"/>
  <c r="M11" i="5"/>
  <c r="M10" i="5"/>
  <c r="M9" i="5"/>
  <c r="M8" i="5"/>
  <c r="M7" i="5"/>
  <c r="M6" i="5"/>
  <c r="M5" i="5"/>
  <c r="K44" i="9"/>
  <c r="F44" i="9"/>
  <c r="K43" i="9"/>
  <c r="F43" i="9"/>
  <c r="K42" i="9"/>
  <c r="F42" i="9"/>
  <c r="K41" i="9"/>
  <c r="F41" i="9"/>
  <c r="K40" i="9"/>
  <c r="F40" i="9"/>
  <c r="K51" i="9"/>
  <c r="F51" i="9"/>
  <c r="K50" i="9"/>
  <c r="F50" i="9"/>
  <c r="K49" i="9"/>
  <c r="F49" i="9"/>
  <c r="K48" i="9"/>
  <c r="F48" i="9"/>
  <c r="K47" i="9"/>
  <c r="F47" i="9"/>
  <c r="K46" i="9"/>
  <c r="F46" i="9"/>
  <c r="K45" i="9"/>
  <c r="F45" i="9"/>
  <c r="K39" i="9"/>
  <c r="F39" i="9"/>
  <c r="K38" i="9"/>
  <c r="F38" i="9"/>
  <c r="K37" i="9"/>
  <c r="F37" i="9"/>
  <c r="K36" i="9"/>
  <c r="F36" i="9"/>
  <c r="K35" i="9"/>
  <c r="F35" i="9"/>
  <c r="K34" i="9"/>
  <c r="F34" i="9"/>
  <c r="K33" i="9"/>
  <c r="F33" i="9"/>
  <c r="K32" i="9"/>
  <c r="F32" i="9"/>
  <c r="K31" i="9"/>
  <c r="F31" i="9"/>
  <c r="K30" i="9"/>
  <c r="F30" i="9"/>
  <c r="K29" i="9"/>
  <c r="F29" i="9"/>
  <c r="K28" i="9"/>
  <c r="F28" i="9"/>
  <c r="K27" i="9"/>
  <c r="F27" i="9"/>
  <c r="K26" i="9"/>
  <c r="F26" i="9"/>
  <c r="K25" i="9"/>
  <c r="F25" i="9"/>
  <c r="K24" i="9"/>
  <c r="F24" i="9"/>
  <c r="K23" i="9"/>
  <c r="F23" i="9"/>
  <c r="K22" i="9"/>
  <c r="F22" i="9"/>
  <c r="K21" i="9"/>
  <c r="F21" i="9"/>
  <c r="K20" i="9"/>
  <c r="F20" i="9"/>
  <c r="K19" i="9"/>
  <c r="F19" i="9"/>
  <c r="K18" i="9"/>
  <c r="F18" i="9"/>
  <c r="K17" i="9"/>
  <c r="F17" i="9"/>
  <c r="K16" i="9"/>
  <c r="F16" i="9"/>
  <c r="K15" i="9"/>
  <c r="F15" i="9"/>
  <c r="K14" i="9"/>
  <c r="F14" i="9"/>
  <c r="K13" i="9"/>
  <c r="F13" i="9"/>
  <c r="K12" i="9"/>
  <c r="F12" i="9"/>
  <c r="K11" i="9"/>
  <c r="F11" i="9"/>
  <c r="K10" i="9"/>
  <c r="F10" i="9"/>
  <c r="K9" i="9"/>
  <c r="F9" i="9"/>
  <c r="K8" i="9"/>
  <c r="F8" i="9"/>
  <c r="K7" i="9"/>
  <c r="F7" i="9"/>
  <c r="K6" i="9"/>
  <c r="F6" i="9"/>
  <c r="K5" i="9"/>
  <c r="F5" i="9"/>
  <c r="K7" i="5" l="1"/>
  <c r="K11" i="5"/>
  <c r="K16" i="5"/>
  <c r="K21" i="5"/>
  <c r="K25" i="5"/>
  <c r="K39" i="5"/>
  <c r="K43" i="5"/>
  <c r="K8" i="5"/>
  <c r="K13" i="5"/>
  <c r="K17" i="5"/>
  <c r="K22" i="5"/>
  <c r="K26" i="5"/>
  <c r="K40" i="5"/>
  <c r="K44" i="5"/>
  <c r="K5" i="5"/>
  <c r="K9" i="5"/>
  <c r="K14" i="5"/>
  <c r="K18" i="5"/>
  <c r="K23" i="5"/>
  <c r="K27" i="5"/>
  <c r="K49" i="5"/>
  <c r="K6" i="5"/>
  <c r="K10" i="5"/>
  <c r="K15" i="5"/>
  <c r="K19" i="5"/>
  <c r="K24" i="5"/>
  <c r="K28" i="5"/>
  <c r="K38" i="5"/>
  <c r="K42" i="5"/>
  <c r="K46" i="5"/>
  <c r="K48" i="8"/>
  <c r="K6" i="8"/>
  <c r="K7" i="8"/>
  <c r="K8" i="8"/>
  <c r="K9" i="8"/>
  <c r="K10" i="8"/>
  <c r="K11" i="8"/>
  <c r="K12" i="8"/>
  <c r="K13" i="8"/>
  <c r="K14" i="8"/>
  <c r="K15" i="8"/>
  <c r="K16" i="8"/>
  <c r="K17" i="8"/>
  <c r="K18" i="8"/>
  <c r="K19" i="8"/>
  <c r="K20" i="8"/>
  <c r="K21" i="8"/>
  <c r="K22" i="8"/>
  <c r="K23" i="8"/>
  <c r="K24" i="8"/>
  <c r="K25" i="8"/>
  <c r="K26" i="8"/>
  <c r="K27" i="8"/>
  <c r="K28" i="8"/>
  <c r="K29" i="8"/>
  <c r="K30" i="8"/>
  <c r="K31" i="8"/>
  <c r="K32" i="8"/>
  <c r="K33" i="8"/>
  <c r="K34" i="8"/>
  <c r="K35" i="8"/>
  <c r="K36" i="8"/>
  <c r="K37" i="8"/>
  <c r="K38" i="8"/>
  <c r="K39" i="8"/>
  <c r="K40" i="8"/>
  <c r="K41" i="8"/>
  <c r="K42" i="8"/>
  <c r="K43" i="8"/>
  <c r="K44" i="8"/>
  <c r="K45" i="8"/>
  <c r="K46" i="8"/>
  <c r="K47" i="8"/>
  <c r="K5" i="8"/>
  <c r="F6" i="8"/>
  <c r="F7" i="8"/>
  <c r="F8" i="8"/>
  <c r="F9" i="8"/>
  <c r="F10" i="8"/>
  <c r="F11" i="8"/>
  <c r="F12" i="8"/>
  <c r="F13" i="8"/>
  <c r="F14" i="8"/>
  <c r="F15" i="8"/>
  <c r="F16" i="8"/>
  <c r="F17" i="8"/>
  <c r="F18" i="8"/>
  <c r="F19" i="8"/>
  <c r="F20" i="8"/>
  <c r="F21" i="8"/>
  <c r="F22" i="8"/>
  <c r="F23" i="8"/>
  <c r="F24" i="8"/>
  <c r="F25" i="8"/>
  <c r="F26" i="8"/>
  <c r="F27" i="8"/>
  <c r="F28" i="8"/>
  <c r="F29" i="8"/>
  <c r="F30" i="8"/>
  <c r="F31" i="8"/>
  <c r="F32" i="8"/>
  <c r="F33" i="8"/>
  <c r="F34" i="8"/>
  <c r="F35" i="8"/>
  <c r="F36" i="8"/>
  <c r="F37" i="8"/>
  <c r="F38" i="8"/>
  <c r="F39" i="8"/>
  <c r="F40" i="8"/>
  <c r="F41" i="8"/>
  <c r="F42" i="8"/>
  <c r="F43" i="8"/>
  <c r="F44" i="8"/>
  <c r="F45" i="8"/>
  <c r="F46" i="8"/>
  <c r="F47" i="8"/>
  <c r="F48" i="8"/>
  <c r="G43" i="5" l="1"/>
  <c r="Q51" i="5"/>
  <c r="Q26" i="5"/>
  <c r="Q30" i="5"/>
  <c r="Q33" i="5"/>
  <c r="P22" i="5"/>
  <c r="P48" i="5"/>
  <c r="Q12" i="5"/>
  <c r="Q5" i="5"/>
  <c r="P5" i="5"/>
  <c r="P10" i="5"/>
  <c r="P19" i="5"/>
  <c r="P30" i="5"/>
  <c r="P25" i="5"/>
  <c r="Q47" i="5"/>
  <c r="Q8" i="5"/>
  <c r="P51" i="5"/>
  <c r="P8" i="5"/>
  <c r="Q20" i="5"/>
  <c r="Q6" i="5"/>
  <c r="P27" i="5"/>
  <c r="Q34" i="5"/>
  <c r="Q45" i="5"/>
  <c r="P38" i="5"/>
  <c r="Q42" i="5"/>
  <c r="P36" i="5"/>
  <c r="Q39" i="5"/>
  <c r="Q41" i="5"/>
  <c r="Q49" i="5"/>
  <c r="P33" i="5"/>
  <c r="Q18" i="5"/>
  <c r="P46" i="5"/>
  <c r="Q21" i="5"/>
  <c r="Q19" i="5"/>
  <c r="P14" i="5"/>
  <c r="Q22" i="5"/>
  <c r="Q27" i="5"/>
  <c r="P29" i="5"/>
  <c r="Q36" i="5"/>
  <c r="P49" i="5"/>
  <c r="P17" i="5"/>
  <c r="P41" i="5"/>
  <c r="Q38" i="5"/>
  <c r="P42" i="5"/>
  <c r="P21" i="5"/>
  <c r="P40" i="5"/>
  <c r="P44" i="5"/>
  <c r="Q16" i="5"/>
  <c r="Q7" i="5"/>
  <c r="P43" i="5"/>
  <c r="P47" i="5"/>
  <c r="P39" i="5"/>
  <c r="P6" i="5"/>
  <c r="P34" i="5"/>
  <c r="Q28" i="5"/>
  <c r="Q17" i="5"/>
  <c r="P12" i="5"/>
  <c r="Q14" i="5"/>
  <c r="P23" i="5"/>
  <c r="P37" i="5"/>
  <c r="P15" i="5"/>
  <c r="P9" i="5"/>
  <c r="Q48" i="5"/>
  <c r="Q9" i="5"/>
  <c r="Q25" i="5"/>
  <c r="P24" i="5"/>
  <c r="P20" i="5"/>
  <c r="P50" i="5"/>
  <c r="P28" i="5"/>
  <c r="Q50" i="5"/>
  <c r="Q37" i="5"/>
  <c r="Q46" i="5"/>
  <c r="P7" i="5"/>
  <c r="P31" i="5"/>
  <c r="P26" i="5"/>
  <c r="Q24" i="5"/>
  <c r="Q10" i="5"/>
  <c r="P45" i="5"/>
  <c r="Q23" i="5"/>
  <c r="Q43" i="5"/>
  <c r="Q29" i="5"/>
  <c r="Q32" i="5"/>
  <c r="P13" i="5"/>
  <c r="Q15" i="5"/>
  <c r="P11" i="5"/>
  <c r="P16" i="5"/>
  <c r="P35" i="5"/>
  <c r="Q11" i="5"/>
  <c r="Q13" i="5"/>
  <c r="Q44" i="5"/>
  <c r="P32" i="5"/>
  <c r="Q40" i="5"/>
  <c r="Q35" i="5"/>
  <c r="Q31" i="5"/>
  <c r="P18" i="5"/>
  <c r="H23" i="5"/>
  <c r="G9" i="5"/>
  <c r="G25" i="5"/>
  <c r="G19" i="5"/>
  <c r="G38" i="5"/>
  <c r="G6" i="5"/>
  <c r="G47" i="5"/>
  <c r="G34" i="5"/>
  <c r="H20" i="5"/>
  <c r="G46" i="5"/>
  <c r="H17" i="5"/>
  <c r="H9" i="5"/>
  <c r="H16" i="5"/>
  <c r="G10" i="5"/>
  <c r="H12" i="5"/>
  <c r="H37" i="5"/>
  <c r="H14" i="5"/>
  <c r="G33" i="5"/>
  <c r="H43" i="5"/>
  <c r="H27" i="5"/>
  <c r="H41" i="5"/>
  <c r="H21" i="5"/>
  <c r="H6" i="5"/>
  <c r="G18" i="5"/>
  <c r="H33" i="5"/>
  <c r="H11" i="5"/>
  <c r="G17" i="5"/>
  <c r="H45" i="5"/>
  <c r="G31" i="5"/>
  <c r="G26" i="5"/>
  <c r="G44" i="5"/>
  <c r="G14" i="5"/>
  <c r="H30" i="5"/>
  <c r="G28" i="5"/>
  <c r="G37" i="5"/>
  <c r="H38" i="5"/>
  <c r="H18" i="5"/>
  <c r="H10" i="5"/>
  <c r="H29" i="5"/>
  <c r="G45" i="5"/>
  <c r="H31" i="5"/>
  <c r="H35" i="5"/>
  <c r="H34" i="5"/>
  <c r="H8" i="5"/>
  <c r="H13" i="5"/>
  <c r="G23" i="5"/>
  <c r="G21" i="5"/>
  <c r="G5" i="5"/>
  <c r="G32" i="5"/>
  <c r="H42" i="5"/>
  <c r="H25" i="5"/>
  <c r="G8" i="5"/>
  <c r="G22" i="5"/>
  <c r="G13" i="5"/>
  <c r="H44" i="5"/>
  <c r="H40" i="5"/>
  <c r="H26" i="5"/>
  <c r="G27" i="5"/>
  <c r="G15" i="5"/>
  <c r="H7" i="5"/>
  <c r="H28" i="5"/>
  <c r="G11" i="5"/>
  <c r="G30" i="5"/>
  <c r="H32" i="5"/>
  <c r="H5" i="5"/>
  <c r="G36" i="5"/>
  <c r="G42" i="5"/>
  <c r="G7" i="5"/>
  <c r="G40" i="5"/>
  <c r="H24" i="5"/>
  <c r="G35" i="5"/>
  <c r="G12" i="5"/>
  <c r="G39" i="5"/>
  <c r="H46" i="5"/>
  <c r="G41" i="5"/>
  <c r="G29" i="5"/>
  <c r="G16" i="5"/>
  <c r="H36" i="5"/>
  <c r="G24" i="5"/>
  <c r="H39" i="5"/>
  <c r="H19" i="5"/>
  <c r="H15" i="5"/>
  <c r="G20" i="5"/>
  <c r="H47" i="5"/>
  <c r="H22" i="5"/>
</calcChain>
</file>

<file path=xl/comments1.xml><?xml version="1.0" encoding="utf-8"?>
<comments xmlns="http://schemas.openxmlformats.org/spreadsheetml/2006/main">
  <authors>
    <author>大阪府</author>
  </authors>
  <commentList>
    <comment ref="K4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三重県と同位のため13位と手入力</t>
        </r>
      </text>
    </comment>
    <comment ref="K4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大阪府:</t>
        </r>
        <r>
          <rPr>
            <sz val="9"/>
            <color indexed="81"/>
            <rFont val="MS P ゴシック"/>
            <family val="3"/>
            <charset val="128"/>
          </rPr>
          <t xml:space="preserve">
福島県と同位のため15位と手入力</t>
        </r>
      </text>
    </comment>
    <comment ref="K4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大阪府:</t>
        </r>
        <r>
          <rPr>
            <sz val="9"/>
            <color indexed="81"/>
            <rFont val="MS P ゴシック"/>
            <family val="3"/>
            <charset val="128"/>
          </rPr>
          <t xml:space="preserve">
青森県と同位のため29位と手入力</t>
        </r>
      </text>
    </comment>
    <comment ref="K4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大阪府:</t>
        </r>
        <r>
          <rPr>
            <sz val="9"/>
            <color indexed="81"/>
            <rFont val="MS P ゴシック"/>
            <family val="3"/>
            <charset val="128"/>
          </rPr>
          <t xml:space="preserve">
岐阜県と同位のため21位と手入力</t>
        </r>
      </text>
    </comment>
    <comment ref="K5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富山県と同位のため10位と手入力</t>
        </r>
      </text>
    </comment>
    <comment ref="K5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大阪府:</t>
        </r>
        <r>
          <rPr>
            <sz val="9"/>
            <color indexed="81"/>
            <rFont val="MS P ゴシック"/>
            <family val="3"/>
            <charset val="128"/>
          </rPr>
          <t xml:space="preserve">
茨城県と同位のため26位と手入力</t>
        </r>
      </text>
    </comment>
  </commentList>
</comments>
</file>

<file path=xl/sharedStrings.xml><?xml version="1.0" encoding="utf-8"?>
<sst xmlns="http://schemas.openxmlformats.org/spreadsheetml/2006/main" count="143" uniqueCount="113">
  <si>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</si>
  <si>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</si>
  <si>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</si>
  <si>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</si>
  <si>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</si>
  <si>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</si>
  <si>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</si>
  <si>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</si>
  <si>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</si>
  <si>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</si>
  <si>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</si>
  <si>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</si>
  <si>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</si>
  <si>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</si>
  <si>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</si>
  <si>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</si>
  <si>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</si>
  <si>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</si>
  <si>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</si>
  <si>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</si>
  <si>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</si>
  <si>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</si>
  <si>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</si>
  <si>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</si>
  <si>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</si>
  <si>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</si>
  <si>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</si>
  <si>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</si>
  <si>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</si>
  <si>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交野市</t>
  </si>
  <si>
    <t>島本町</t>
  </si>
  <si>
    <t>豊能町</t>
  </si>
  <si>
    <t>能勢町</t>
  </si>
  <si>
    <t>忠岡町</t>
  </si>
  <si>
    <t>熊取町</t>
  </si>
  <si>
    <t>田尻町</t>
  </si>
  <si>
    <t>阪南市</t>
  </si>
  <si>
    <t>岬町</t>
  </si>
  <si>
    <t>太子町</t>
  </si>
  <si>
    <t>河南町</t>
  </si>
  <si>
    <t>千早赤阪村</t>
  </si>
  <si>
    <t>大阪狭山市</t>
  </si>
  <si>
    <t>順位</t>
    <rPh sb="0" eb="2">
      <t>ジュンイ</t>
    </rPh>
    <phoneticPr fontId="3"/>
  </si>
  <si>
    <t>市町村</t>
    <rPh sb="0" eb="3">
      <t>シチョウソン</t>
    </rPh>
    <phoneticPr fontId="3"/>
  </si>
  <si>
    <t>都道府県</t>
    <rPh sb="0" eb="4">
      <t>トドウフケン</t>
    </rPh>
    <phoneticPr fontId="3"/>
  </si>
  <si>
    <t>受診率</t>
    <phoneticPr fontId="3"/>
  </si>
  <si>
    <t>受診率</t>
    <phoneticPr fontId="3"/>
  </si>
  <si>
    <t>北海道</t>
  </si>
  <si>
    <t>四條畷市</t>
    <rPh sb="0" eb="4">
      <t>シジョウナワテシ</t>
    </rPh>
    <phoneticPr fontId="2"/>
  </si>
  <si>
    <t>前年比</t>
    <rPh sb="0" eb="3">
      <t>ゼンネンヒ</t>
    </rPh>
    <phoneticPr fontId="12"/>
  </si>
  <si>
    <t>特定健診</t>
    <rPh sb="0" eb="2">
      <t>トクテイ</t>
    </rPh>
    <rPh sb="2" eb="4">
      <t>ケンシン</t>
    </rPh>
    <phoneticPr fontId="12"/>
  </si>
  <si>
    <t>特定保健指導</t>
    <rPh sb="0" eb="2">
      <t>トクテイ</t>
    </rPh>
    <rPh sb="2" eb="4">
      <t>ホケン</t>
    </rPh>
    <rPh sb="4" eb="6">
      <t>シドウ</t>
    </rPh>
    <phoneticPr fontId="12"/>
  </si>
  <si>
    <t>受診率</t>
    <rPh sb="0" eb="2">
      <t>ジュシン</t>
    </rPh>
    <rPh sb="2" eb="3">
      <t>リツ</t>
    </rPh>
    <phoneticPr fontId="12"/>
  </si>
  <si>
    <t>実施率</t>
    <rPh sb="0" eb="2">
      <t>ジッシ</t>
    </rPh>
    <rPh sb="2" eb="3">
      <t>リツ</t>
    </rPh>
    <phoneticPr fontId="12"/>
  </si>
  <si>
    <t>順位</t>
    <rPh sb="0" eb="2">
      <t>ジュンイ</t>
    </rPh>
    <phoneticPr fontId="12"/>
  </si>
  <si>
    <t>府内平均</t>
    <rPh sb="0" eb="2">
      <t>フナイ</t>
    </rPh>
    <rPh sb="2" eb="4">
      <t>ヘイキン</t>
    </rPh>
    <phoneticPr fontId="4"/>
  </si>
  <si>
    <t>全国平均</t>
    <rPh sb="0" eb="2">
      <t>ゼンコク</t>
    </rPh>
    <rPh sb="2" eb="4">
      <t>ヘイキン</t>
    </rPh>
    <phoneticPr fontId="4"/>
  </si>
  <si>
    <t>青森県</t>
    <rPh sb="2" eb="3">
      <t>ケン</t>
    </rPh>
    <phoneticPr fontId="12"/>
  </si>
  <si>
    <t>岩手県</t>
    <phoneticPr fontId="12"/>
  </si>
  <si>
    <t>宮城県</t>
    <phoneticPr fontId="12"/>
  </si>
  <si>
    <t>秋田県</t>
    <phoneticPr fontId="12"/>
  </si>
  <si>
    <t>山形県</t>
    <phoneticPr fontId="12"/>
  </si>
  <si>
    <t>福島県</t>
    <phoneticPr fontId="12"/>
  </si>
  <si>
    <t>茨城県</t>
    <phoneticPr fontId="12"/>
  </si>
  <si>
    <t>栃木県</t>
    <phoneticPr fontId="12"/>
  </si>
  <si>
    <t>群馬県</t>
    <phoneticPr fontId="12"/>
  </si>
  <si>
    <t>埼玉県</t>
    <phoneticPr fontId="12"/>
  </si>
  <si>
    <t>千葉県</t>
    <phoneticPr fontId="12"/>
  </si>
  <si>
    <t>東京都</t>
    <rPh sb="2" eb="3">
      <t>ト</t>
    </rPh>
    <phoneticPr fontId="12"/>
  </si>
  <si>
    <t>神奈川県</t>
    <phoneticPr fontId="12"/>
  </si>
  <si>
    <t>新潟県</t>
    <phoneticPr fontId="12"/>
  </si>
  <si>
    <t>富山県</t>
    <phoneticPr fontId="12"/>
  </si>
  <si>
    <t>石川県</t>
    <phoneticPr fontId="12"/>
  </si>
  <si>
    <t>福井県</t>
    <phoneticPr fontId="12"/>
  </si>
  <si>
    <t>山梨県</t>
    <phoneticPr fontId="12"/>
  </si>
  <si>
    <t>長野県</t>
    <phoneticPr fontId="12"/>
  </si>
  <si>
    <t>岐阜県</t>
    <phoneticPr fontId="12"/>
  </si>
  <si>
    <t>静岡県</t>
    <phoneticPr fontId="12"/>
  </si>
  <si>
    <t>愛知県</t>
    <phoneticPr fontId="12"/>
  </si>
  <si>
    <t>三重県</t>
    <phoneticPr fontId="12"/>
  </si>
  <si>
    <t>滋賀県</t>
    <phoneticPr fontId="12"/>
  </si>
  <si>
    <t>兵庫県</t>
    <phoneticPr fontId="12"/>
  </si>
  <si>
    <t>奈良県</t>
    <phoneticPr fontId="12"/>
  </si>
  <si>
    <t>和歌山県</t>
    <phoneticPr fontId="12"/>
  </si>
  <si>
    <t>京都府</t>
    <rPh sb="2" eb="3">
      <t>フ</t>
    </rPh>
    <phoneticPr fontId="12"/>
  </si>
  <si>
    <t>大阪府</t>
    <rPh sb="2" eb="3">
      <t>フ</t>
    </rPh>
    <phoneticPr fontId="12"/>
  </si>
  <si>
    <t>鳥取県</t>
    <phoneticPr fontId="12"/>
  </si>
  <si>
    <t>島根県</t>
    <phoneticPr fontId="12"/>
  </si>
  <si>
    <t>岡山県</t>
    <phoneticPr fontId="12"/>
  </si>
  <si>
    <t>広島県</t>
    <phoneticPr fontId="12"/>
  </si>
  <si>
    <t>山口県</t>
    <phoneticPr fontId="12"/>
  </si>
  <si>
    <t>徳島県</t>
    <phoneticPr fontId="12"/>
  </si>
  <si>
    <t>香川県</t>
    <phoneticPr fontId="12"/>
  </si>
  <si>
    <t>愛媛県</t>
    <phoneticPr fontId="12"/>
  </si>
  <si>
    <t>高知県</t>
    <phoneticPr fontId="12"/>
  </si>
  <si>
    <t>福岡県</t>
    <phoneticPr fontId="12"/>
  </si>
  <si>
    <t>佐賀県</t>
    <phoneticPr fontId="12"/>
  </si>
  <si>
    <t>長崎県</t>
    <phoneticPr fontId="12"/>
  </si>
  <si>
    <t>熊本県</t>
    <phoneticPr fontId="12"/>
  </si>
  <si>
    <t>大分県</t>
    <phoneticPr fontId="12"/>
  </si>
  <si>
    <t>宮崎県</t>
    <phoneticPr fontId="12"/>
  </si>
  <si>
    <t>鹿児島県</t>
    <phoneticPr fontId="12"/>
  </si>
  <si>
    <t>沖縄県</t>
    <phoneticPr fontId="12"/>
  </si>
  <si>
    <t>※このシートは、グラフを降順に自動表示させるためのシートなので、特に触る必要はない</t>
    <rPh sb="12" eb="14">
      <t>コウジュン</t>
    </rPh>
    <rPh sb="15" eb="17">
      <t>ジドウ</t>
    </rPh>
    <rPh sb="17" eb="19">
      <t>ヒョウジ</t>
    </rPh>
    <rPh sb="32" eb="33">
      <t>トク</t>
    </rPh>
    <rPh sb="34" eb="35">
      <t>サワ</t>
    </rPh>
    <rPh sb="36" eb="38">
      <t>ヒツヨウ</t>
    </rPh>
    <phoneticPr fontId="9"/>
  </si>
  <si>
    <t>　各表の値を更新すれば、このシートの値も自動的に反映する</t>
    <rPh sb="1" eb="2">
      <t>カク</t>
    </rPh>
    <rPh sb="2" eb="3">
      <t>ヒョウ</t>
    </rPh>
    <rPh sb="4" eb="5">
      <t>アタイ</t>
    </rPh>
    <rPh sb="6" eb="8">
      <t>コウシン</t>
    </rPh>
    <rPh sb="18" eb="19">
      <t>アタイ</t>
    </rPh>
    <rPh sb="20" eb="23">
      <t>ジドウテキ</t>
    </rPh>
    <rPh sb="24" eb="26">
      <t>ハンエイ</t>
    </rPh>
    <phoneticPr fontId="9"/>
  </si>
  <si>
    <t>平成30年度</t>
    <phoneticPr fontId="12"/>
  </si>
  <si>
    <t>平成30年度</t>
    <rPh sb="0" eb="2">
      <t>ヘイセイ</t>
    </rPh>
    <rPh sb="4" eb="6">
      <t>ネンド</t>
    </rPh>
    <phoneticPr fontId="12"/>
  </si>
  <si>
    <t>○都道府県別市町村国保　特定健診・特定保健指導 実施状況（令和元年度）</t>
    <rPh sb="1" eb="5">
      <t>トドウフケン</t>
    </rPh>
    <rPh sb="5" eb="6">
      <t>ベツ</t>
    </rPh>
    <rPh sb="6" eb="9">
      <t>シチョウソン</t>
    </rPh>
    <rPh sb="9" eb="10">
      <t>コク</t>
    </rPh>
    <rPh sb="12" eb="14">
      <t>トクテイ</t>
    </rPh>
    <rPh sb="14" eb="16">
      <t>ケンシン</t>
    </rPh>
    <rPh sb="17" eb="19">
      <t>トクテイ</t>
    </rPh>
    <rPh sb="19" eb="21">
      <t>ホケン</t>
    </rPh>
    <rPh sb="21" eb="23">
      <t>シドウ</t>
    </rPh>
    <rPh sb="24" eb="26">
      <t>ジッシ</t>
    </rPh>
    <rPh sb="26" eb="28">
      <t>ジョウキョウ</t>
    </rPh>
    <rPh sb="29" eb="31">
      <t>レイワ</t>
    </rPh>
    <rPh sb="31" eb="32">
      <t>ガン</t>
    </rPh>
    <rPh sb="32" eb="34">
      <t>ネンド</t>
    </rPh>
    <phoneticPr fontId="12"/>
  </si>
  <si>
    <t>令和元年度</t>
    <rPh sb="0" eb="2">
      <t>レイワ</t>
    </rPh>
    <rPh sb="2" eb="4">
      <t>ガンネン</t>
    </rPh>
    <rPh sb="3" eb="5">
      <t>ネンド</t>
    </rPh>
    <phoneticPr fontId="12"/>
  </si>
  <si>
    <t>○府内市町村別国民健康保険　特定健診・特定保健指導 実施状況（令和元年度）</t>
    <rPh sb="1" eb="3">
      <t>フナイ</t>
    </rPh>
    <rPh sb="3" eb="6">
      <t>シチョウソン</t>
    </rPh>
    <rPh sb="6" eb="7">
      <t>ベツ</t>
    </rPh>
    <rPh sb="7" eb="9">
      <t>コクミン</t>
    </rPh>
    <rPh sb="9" eb="11">
      <t>ケンコウ</t>
    </rPh>
    <rPh sb="11" eb="13">
      <t>ホケン</t>
    </rPh>
    <rPh sb="14" eb="16">
      <t>トクテイ</t>
    </rPh>
    <rPh sb="16" eb="18">
      <t>ケンシン</t>
    </rPh>
    <rPh sb="19" eb="21">
      <t>トクテイ</t>
    </rPh>
    <rPh sb="21" eb="23">
      <t>ホケン</t>
    </rPh>
    <rPh sb="23" eb="25">
      <t>シドウ</t>
    </rPh>
    <rPh sb="26" eb="28">
      <t>ジッシ</t>
    </rPh>
    <rPh sb="28" eb="30">
      <t>ジョウキョウ</t>
    </rPh>
    <phoneticPr fontId="12"/>
  </si>
  <si>
    <t>令和元年度</t>
    <phoneticPr fontId="12"/>
  </si>
  <si>
    <t>[出典]大阪府国民健康保険団体連合会「特定健康診査・特定保健指導実施結果集計表（令和元年度版）」</t>
    <rPh sb="1" eb="3">
      <t>シュッテン</t>
    </rPh>
    <rPh sb="4" eb="18">
      <t>オオサカフコクミンケンコウホケンダンタイレンゴウカイ</t>
    </rPh>
    <rPh sb="40" eb="42">
      <t>レイワ</t>
    </rPh>
    <rPh sb="42" eb="43">
      <t>ガン</t>
    </rPh>
    <rPh sb="43" eb="45">
      <t>ネンド</t>
    </rPh>
    <rPh sb="45" eb="46">
      <t>バン</t>
    </rPh>
    <phoneticPr fontId="12"/>
  </si>
  <si>
    <t>[出典]国民健康保険中央会「令和元年度市町村国保特定健康診査・特定保健指導実施状況報告書」</t>
    <rPh sb="1" eb="3">
      <t>シュッテン</t>
    </rPh>
    <rPh sb="4" eb="10">
      <t>コクミンケンコウホケン</t>
    </rPh>
    <rPh sb="10" eb="13">
      <t>チュウオウカイ</t>
    </rPh>
    <phoneticPr fontId="1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</si>
</sst>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_(* #,##0_);_(* \(#,##0\);_(* &quot;-&quot;_);_(@_)"/>
    <numFmt numFmtId="177" formatCode="0.0%"/>
    <numFmt numFmtId="178" formatCode="0.00%;&quot;▲ &quot;0.00%"/>
    <numFmt numFmtId="179" formatCode="0.0%;&quot;▲ &quot;0.0%"/>
  </numFmts>
  <fonts count="22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明朝"/>
      <family val="1"/>
      <charset val="128"/>
    </font>
    <font>
      <sz val="14"/>
      <name val="ＭＳ 明朝"/>
      <family val="1"/>
      <charset val="128"/>
    </font>
    <font>
      <sz val="14"/>
      <name val="ＭＳ ・団"/>
      <family val="1"/>
      <charset val="128"/>
    </font>
    <font>
      <sz val="11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theme="3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b/>
      <sz val="9"/>
      <color indexed="81"/>
      <name val="MS P ゴシック"/>
      <family val="3"/>
      <charset val="128"/>
    </font>
    <font>
      <sz val="9"/>
      <color indexed="81"/>
      <name val="MS P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</fills>
  <borders count="44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indexed="64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n">
        <color indexed="64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 style="thin">
        <color indexed="64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indexed="64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double">
        <color indexed="64"/>
      </left>
      <right style="hair">
        <color auto="1"/>
      </right>
      <top style="hair">
        <color auto="1"/>
      </top>
      <bottom/>
      <diagonal/>
    </border>
    <border>
      <left style="double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double">
        <color indexed="64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/>
      <diagonal/>
    </border>
    <border>
      <left style="hair">
        <color auto="1"/>
      </left>
      <right/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thin">
        <color indexed="64"/>
      </top>
      <bottom/>
      <diagonal/>
    </border>
    <border>
      <left style="hair">
        <color auto="1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hair">
        <color auto="1"/>
      </right>
      <top style="thin">
        <color indexed="64"/>
      </top>
      <bottom/>
      <diagonal/>
    </border>
    <border>
      <left style="double">
        <color indexed="64"/>
      </left>
      <right style="hair">
        <color auto="1"/>
      </right>
      <top/>
      <bottom style="hair">
        <color auto="1"/>
      </bottom>
      <diagonal/>
    </border>
    <border>
      <left style="medium">
        <color rgb="FFFF0000"/>
      </left>
      <right style="hair">
        <color auto="1"/>
      </right>
      <top style="medium">
        <color rgb="FFFF0000"/>
      </top>
      <bottom style="medium">
        <color rgb="FFFF0000"/>
      </bottom>
      <diagonal/>
    </border>
    <border>
      <left style="hair">
        <color auto="1"/>
      </left>
      <right/>
      <top style="medium">
        <color rgb="FFFF0000"/>
      </top>
      <bottom style="medium">
        <color rgb="FFFF0000"/>
      </bottom>
      <diagonal/>
    </border>
    <border>
      <left style="thin">
        <color indexed="64"/>
      </left>
      <right style="hair">
        <color auto="1"/>
      </right>
      <top style="medium">
        <color rgb="FFFF0000"/>
      </top>
      <bottom style="medium">
        <color rgb="FFFF0000"/>
      </bottom>
      <diagonal/>
    </border>
    <border>
      <left style="hair">
        <color auto="1"/>
      </left>
      <right style="hair">
        <color auto="1"/>
      </right>
      <top style="medium">
        <color rgb="FFFF0000"/>
      </top>
      <bottom style="medium">
        <color rgb="FFFF0000"/>
      </bottom>
      <diagonal/>
    </border>
    <border>
      <left style="hair">
        <color auto="1"/>
      </left>
      <right style="thin">
        <color indexed="64"/>
      </right>
      <top style="medium">
        <color rgb="FFFF0000"/>
      </top>
      <bottom style="medium">
        <color rgb="FFFF0000"/>
      </bottom>
      <diagonal/>
    </border>
    <border>
      <left style="double">
        <color indexed="64"/>
      </left>
      <right style="hair">
        <color auto="1"/>
      </right>
      <top style="medium">
        <color rgb="FFFF0000"/>
      </top>
      <bottom style="medium">
        <color rgb="FFFF0000"/>
      </bottom>
      <diagonal/>
    </border>
    <border>
      <left/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double">
        <color indexed="64"/>
      </right>
      <top style="thin">
        <color indexed="64"/>
      </top>
      <bottom style="hair">
        <color auto="1"/>
      </bottom>
      <diagonal/>
    </border>
  </borders>
  <cellStyleXfs count="21">
    <xf numFmtId="0" fontId="0" fillId="0" borderId="0">
      <alignment vertical="center"/>
    </xf>
    <xf numFmtId="9" fontId="7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7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176" fontId="8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2" fillId="0" borderId="0"/>
    <xf numFmtId="0" fontId="7" fillId="0" borderId="0">
      <alignment vertical="center"/>
    </xf>
    <xf numFmtId="0" fontId="4" fillId="0" borderId="0"/>
    <xf numFmtId="0" fontId="10" fillId="0" borderId="0">
      <alignment vertical="center"/>
    </xf>
    <xf numFmtId="0" fontId="4" fillId="0" borderId="0"/>
    <xf numFmtId="0" fontId="6" fillId="0" borderId="0"/>
    <xf numFmtId="0" fontId="5" fillId="0" borderId="0"/>
    <xf numFmtId="9" fontId="10" fillId="0" borderId="0" applyFont="0" applyFill="0" applyBorder="0" applyAlignment="0" applyProtection="0">
      <alignment vertical="center"/>
    </xf>
  </cellStyleXfs>
  <cellXfs count="13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1" fillId="0" borderId="0" xfId="0" applyFont="1">
      <alignment vertical="center"/>
    </xf>
    <xf numFmtId="0" fontId="14" fillId="0" borderId="0" xfId="0" applyFont="1">
      <alignment vertical="center"/>
    </xf>
    <xf numFmtId="0" fontId="15" fillId="0" borderId="0" xfId="0" applyFont="1">
      <alignment vertical="center"/>
    </xf>
    <xf numFmtId="0" fontId="13" fillId="0" borderId="13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10" fontId="13" fillId="0" borderId="3" xfId="20" applyNumberFormat="1" applyFont="1" applyBorder="1">
      <alignment vertical="center"/>
    </xf>
    <xf numFmtId="0" fontId="13" fillId="0" borderId="4" xfId="0" applyFont="1" applyBorder="1" applyAlignment="1">
      <alignment horizontal="center" vertical="center"/>
    </xf>
    <xf numFmtId="10" fontId="13" fillId="0" borderId="26" xfId="20" applyNumberFormat="1" applyFont="1" applyBorder="1">
      <alignment vertical="center"/>
    </xf>
    <xf numFmtId="0" fontId="13" fillId="0" borderId="5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10" fontId="13" fillId="0" borderId="6" xfId="20" applyNumberFormat="1" applyFont="1" applyBorder="1">
      <alignment vertical="center"/>
    </xf>
    <xf numFmtId="0" fontId="13" fillId="0" borderId="1" xfId="0" applyFont="1" applyBorder="1" applyAlignment="1">
      <alignment horizontal="center" vertical="center"/>
    </xf>
    <xf numFmtId="10" fontId="13" fillId="0" borderId="28" xfId="20" applyNumberFormat="1" applyFont="1" applyBorder="1">
      <alignment vertical="center"/>
    </xf>
    <xf numFmtId="0" fontId="13" fillId="0" borderId="7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10" fontId="13" fillId="0" borderId="8" xfId="20" applyNumberFormat="1" applyFont="1" applyBorder="1">
      <alignment vertical="center"/>
    </xf>
    <xf numFmtId="10" fontId="13" fillId="0" borderId="29" xfId="20" applyNumberFormat="1" applyFont="1" applyBorder="1">
      <alignment vertical="center"/>
    </xf>
    <xf numFmtId="178" fontId="13" fillId="0" borderId="5" xfId="0" applyNumberFormat="1" applyFont="1" applyBorder="1">
      <alignment vertical="center"/>
    </xf>
    <xf numFmtId="178" fontId="13" fillId="0" borderId="7" xfId="0" applyNumberFormat="1" applyFont="1" applyBorder="1">
      <alignment vertical="center"/>
    </xf>
    <xf numFmtId="178" fontId="13" fillId="0" borderId="10" xfId="0" applyNumberFormat="1" applyFont="1" applyBorder="1">
      <alignment vertical="center"/>
    </xf>
    <xf numFmtId="0" fontId="13" fillId="0" borderId="18" xfId="0" applyFont="1" applyBorder="1">
      <alignment vertical="center"/>
    </xf>
    <xf numFmtId="0" fontId="13" fillId="0" borderId="17" xfId="0" applyFont="1" applyBorder="1">
      <alignment vertical="center"/>
    </xf>
    <xf numFmtId="38" fontId="16" fillId="0" borderId="0" xfId="0" applyNumberFormat="1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177" fontId="16" fillId="0" borderId="0" xfId="20" applyNumberFormat="1" applyFont="1">
      <alignment vertical="center"/>
    </xf>
    <xf numFmtId="0" fontId="16" fillId="0" borderId="0" xfId="0" applyFont="1">
      <alignment vertical="center"/>
    </xf>
    <xf numFmtId="177" fontId="16" fillId="0" borderId="0" xfId="20" applyNumberFormat="1" applyFont="1" applyAlignment="1">
      <alignment horizontal="center" vertical="center"/>
    </xf>
    <xf numFmtId="177" fontId="16" fillId="0" borderId="0" xfId="20" applyNumberFormat="1" applyFont="1" applyAlignment="1">
      <alignment horizontal="right" vertical="center"/>
    </xf>
    <xf numFmtId="0" fontId="13" fillId="0" borderId="30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3" fontId="15" fillId="0" borderId="0" xfId="0" applyNumberFormat="1" applyFont="1">
      <alignment vertical="center"/>
    </xf>
    <xf numFmtId="10" fontId="15" fillId="0" borderId="0" xfId="20" applyNumberFormat="1" applyFont="1">
      <alignment vertical="center"/>
    </xf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15" fillId="0" borderId="0" xfId="0" applyFont="1" applyAlignment="1">
      <alignment vertical="center"/>
    </xf>
    <xf numFmtId="10" fontId="15" fillId="2" borderId="0" xfId="20" applyNumberFormat="1" applyFont="1" applyFill="1">
      <alignment vertical="center"/>
    </xf>
    <xf numFmtId="10" fontId="13" fillId="0" borderId="3" xfId="20" applyNumberFormat="1" applyFont="1" applyFill="1" applyBorder="1">
      <alignment vertical="center"/>
    </xf>
    <xf numFmtId="0" fontId="18" fillId="0" borderId="0" xfId="0" applyFont="1" applyAlignment="1">
      <alignment horizontal="center" vertical="center"/>
    </xf>
    <xf numFmtId="0" fontId="18" fillId="0" borderId="0" xfId="0" applyFont="1">
      <alignment vertical="center"/>
    </xf>
    <xf numFmtId="10" fontId="13" fillId="0" borderId="26" xfId="20" applyNumberFormat="1" applyFont="1" applyFill="1" applyBorder="1">
      <alignment vertical="center"/>
    </xf>
    <xf numFmtId="10" fontId="15" fillId="0" borderId="0" xfId="20" applyNumberFormat="1" applyFont="1" applyFill="1">
      <alignment vertical="center"/>
    </xf>
    <xf numFmtId="0" fontId="15" fillId="0" borderId="0" xfId="0" applyFont="1" applyFill="1">
      <alignment vertical="center"/>
    </xf>
    <xf numFmtId="3" fontId="15" fillId="0" borderId="0" xfId="0" applyNumberFormat="1" applyFont="1" applyFill="1">
      <alignment vertical="center"/>
    </xf>
    <xf numFmtId="10" fontId="19" fillId="3" borderId="8" xfId="20" applyNumberFormat="1" applyFont="1" applyFill="1" applyBorder="1">
      <alignment vertical="center"/>
    </xf>
    <xf numFmtId="0" fontId="19" fillId="3" borderId="9" xfId="0" applyFont="1" applyFill="1" applyBorder="1" applyAlignment="1">
      <alignment horizontal="center" vertical="center"/>
    </xf>
    <xf numFmtId="178" fontId="19" fillId="3" borderId="10" xfId="0" applyNumberFormat="1" applyFont="1" applyFill="1" applyBorder="1">
      <alignment vertical="center"/>
    </xf>
    <xf numFmtId="0" fontId="19" fillId="3" borderId="22" xfId="0" applyFont="1" applyFill="1" applyBorder="1" applyAlignment="1">
      <alignment horizontal="center" vertical="center"/>
    </xf>
    <xf numFmtId="10" fontId="19" fillId="3" borderId="29" xfId="20" applyNumberFormat="1" applyFont="1" applyFill="1" applyBorder="1">
      <alignment vertical="center"/>
    </xf>
    <xf numFmtId="0" fontId="19" fillId="3" borderId="9" xfId="0" applyFont="1" applyFill="1" applyBorder="1">
      <alignment vertical="center"/>
    </xf>
    <xf numFmtId="0" fontId="19" fillId="3" borderId="10" xfId="0" applyFont="1" applyFill="1" applyBorder="1">
      <alignment vertical="center"/>
    </xf>
    <xf numFmtId="177" fontId="13" fillId="0" borderId="3" xfId="20" applyNumberFormat="1" applyFont="1" applyBorder="1">
      <alignment vertical="center"/>
    </xf>
    <xf numFmtId="177" fontId="13" fillId="0" borderId="6" xfId="20" applyNumberFormat="1" applyFont="1" applyBorder="1">
      <alignment vertical="center"/>
    </xf>
    <xf numFmtId="177" fontId="13" fillId="0" borderId="8" xfId="20" applyNumberFormat="1" applyFont="1" applyBorder="1">
      <alignment vertical="center"/>
    </xf>
    <xf numFmtId="177" fontId="13" fillId="0" borderId="30" xfId="20" applyNumberFormat="1" applyFont="1" applyBorder="1">
      <alignment vertical="center"/>
    </xf>
    <xf numFmtId="177" fontId="13" fillId="0" borderId="38" xfId="20" applyNumberFormat="1" applyFont="1" applyBorder="1">
      <alignment vertical="center"/>
    </xf>
    <xf numFmtId="177" fontId="13" fillId="0" borderId="11" xfId="20" applyNumberFormat="1" applyFont="1" applyBorder="1">
      <alignment vertical="center"/>
    </xf>
    <xf numFmtId="177" fontId="13" fillId="0" borderId="13" xfId="20" applyNumberFormat="1" applyFont="1" applyBorder="1">
      <alignment vertical="center"/>
    </xf>
    <xf numFmtId="177" fontId="13" fillId="0" borderId="16" xfId="20" applyNumberFormat="1" applyFont="1" applyBorder="1">
      <alignment vertical="center"/>
    </xf>
    <xf numFmtId="177" fontId="13" fillId="0" borderId="26" xfId="20" applyNumberFormat="1" applyFont="1" applyBorder="1">
      <alignment vertical="center"/>
    </xf>
    <xf numFmtId="177" fontId="13" fillId="0" borderId="28" xfId="20" applyNumberFormat="1" applyFont="1" applyBorder="1">
      <alignment vertical="center"/>
    </xf>
    <xf numFmtId="177" fontId="13" fillId="0" borderId="29" xfId="20" applyNumberFormat="1" applyFont="1" applyBorder="1">
      <alignment vertical="center"/>
    </xf>
    <xf numFmtId="177" fontId="13" fillId="0" borderId="34" xfId="20" applyNumberFormat="1" applyFont="1" applyBorder="1">
      <alignment vertical="center"/>
    </xf>
    <xf numFmtId="177" fontId="13" fillId="0" borderId="41" xfId="20" applyNumberFormat="1" applyFont="1" applyBorder="1">
      <alignment vertical="center"/>
    </xf>
    <xf numFmtId="177" fontId="13" fillId="0" borderId="35" xfId="20" applyNumberFormat="1" applyFont="1" applyBorder="1">
      <alignment vertical="center"/>
    </xf>
    <xf numFmtId="177" fontId="13" fillId="0" borderId="27" xfId="20" applyNumberFormat="1" applyFont="1" applyBorder="1">
      <alignment vertical="center"/>
    </xf>
    <xf numFmtId="179" fontId="13" fillId="0" borderId="5" xfId="0" applyNumberFormat="1" applyFont="1" applyBorder="1">
      <alignment vertical="center"/>
    </xf>
    <xf numFmtId="179" fontId="13" fillId="0" borderId="7" xfId="0" applyNumberFormat="1" applyFont="1" applyBorder="1">
      <alignment vertical="center"/>
    </xf>
    <xf numFmtId="179" fontId="13" fillId="0" borderId="10" xfId="0" applyNumberFormat="1" applyFont="1" applyBorder="1">
      <alignment vertical="center"/>
    </xf>
    <xf numFmtId="179" fontId="13" fillId="0" borderId="33" xfId="0" applyNumberFormat="1" applyFont="1" applyBorder="1">
      <alignment vertical="center"/>
    </xf>
    <xf numFmtId="179" fontId="13" fillId="0" borderId="40" xfId="0" applyNumberFormat="1" applyFont="1" applyBorder="1">
      <alignment vertical="center"/>
    </xf>
    <xf numFmtId="179" fontId="13" fillId="0" borderId="12" xfId="0" applyNumberFormat="1" applyFont="1" applyBorder="1">
      <alignment vertical="center"/>
    </xf>
    <xf numFmtId="179" fontId="13" fillId="0" borderId="14" xfId="0" applyNumberFormat="1" applyFont="1" applyBorder="1">
      <alignment vertical="center"/>
    </xf>
    <xf numFmtId="179" fontId="13" fillId="0" borderId="17" xfId="0" applyNumberFormat="1" applyFont="1" applyBorder="1">
      <alignment vertical="center"/>
    </xf>
    <xf numFmtId="10" fontId="16" fillId="0" borderId="0" xfId="20" applyNumberFormat="1" applyFont="1" applyAlignment="1">
      <alignment horizontal="right" vertical="center"/>
    </xf>
    <xf numFmtId="10" fontId="16" fillId="0" borderId="0" xfId="20" applyNumberFormat="1" applyFont="1">
      <alignment vertical="center"/>
    </xf>
    <xf numFmtId="177" fontId="13" fillId="0" borderId="25" xfId="20" applyNumberFormat="1" applyFont="1" applyBorder="1">
      <alignment vertical="center"/>
    </xf>
    <xf numFmtId="0" fontId="13" fillId="0" borderId="21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13" fillId="0" borderId="40" xfId="0" applyFont="1" applyBorder="1" applyAlignment="1">
      <alignment horizontal="center" vertical="center"/>
    </xf>
    <xf numFmtId="0" fontId="15" fillId="0" borderId="0" xfId="0" applyFont="1" applyAlignment="1">
      <alignment horizontal="right" vertical="center"/>
    </xf>
    <xf numFmtId="0" fontId="13" fillId="0" borderId="3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43" xfId="0" applyFont="1" applyBorder="1" applyAlignment="1">
      <alignment horizontal="center" vertical="center"/>
    </xf>
    <xf numFmtId="0" fontId="13" fillId="0" borderId="42" xfId="0" applyFont="1" applyBorder="1" applyAlignment="1">
      <alignment horizontal="center" vertical="center"/>
    </xf>
  </cellXfs>
  <cellStyles count="21">
    <cellStyle name="パーセント" xfId="20" builtinId="5"/>
    <cellStyle name="パーセント 2" xfId="1"/>
    <cellStyle name="パーセント 3" xfId="2"/>
    <cellStyle name="パーセント 4" xfId="3"/>
    <cellStyle name="パーセント 5" xfId="4"/>
    <cellStyle name="パーセント 6" xfId="5"/>
    <cellStyle name="桁区切り 2" xfId="6"/>
    <cellStyle name="桁区切り 2 2" xfId="7"/>
    <cellStyle name="桁区切り 3" xfId="8"/>
    <cellStyle name="桁区切り 4" xfId="9"/>
    <cellStyle name="桁区切り 5" xfId="10"/>
    <cellStyle name="桁区切り 6" xfId="11"/>
    <cellStyle name="桁区切り 7" xfId="12"/>
    <cellStyle name="標準" xfId="0" builtinId="0"/>
    <cellStyle name="標準 2" xfId="13"/>
    <cellStyle name="標準 3" xfId="14"/>
    <cellStyle name="標準 4" xfId="15"/>
    <cellStyle name="標準 5" xfId="16"/>
    <cellStyle name="標準 6" xfId="17"/>
    <cellStyle name="磨葬e義" xfId="18"/>
    <cellStyle name="未定義" xfId="19"/>
  </cellStyles>
  <dxfs count="0"/>
  <tableStyles count="0" defaultTableStyle="TableStyleMedium2" defaultPivotStyle="PivotStyleLight16"/>
  <colors>
    <mruColors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2.xml"/><Relationship Id="rId7" Type="http://schemas.openxmlformats.org/officeDocument/2006/relationships/styles" Target="style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3.xml"/><Relationship Id="rId4" Type="http://schemas.openxmlformats.org/officeDocument/2006/relationships/chartsheet" Target="chartsheets/sheet2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>
                <a:latin typeface="Meiryo UI" pitchFamily="50" charset="-128"/>
                <a:ea typeface="Meiryo UI" pitchFamily="50" charset="-128"/>
                <a:cs typeface="Meiryo UI" pitchFamily="50" charset="-128"/>
              </a:defRPr>
            </a:pPr>
            <a:r>
              <a:rPr lang="ja-JP" altLang="en-US" sz="1600" b="0" i="0" u="none" strike="noStrike" baseline="0">
                <a:effectLst/>
              </a:rPr>
              <a:t>令和元</a:t>
            </a:r>
            <a:r>
              <a:rPr lang="ja-JP" altLang="ja-JP" sz="1600" b="0" i="0" u="none" strike="noStrike" baseline="0">
                <a:effectLst/>
              </a:rPr>
              <a:t>年度市町村国保特定健診受診率</a:t>
            </a:r>
            <a:r>
              <a:rPr lang="ja-JP" altLang="en-US" sz="1600" b="0">
                <a:latin typeface="Meiryo UI" pitchFamily="50" charset="-128"/>
                <a:ea typeface="Meiryo UI" pitchFamily="50" charset="-128"/>
                <a:cs typeface="Meiryo UI" pitchFamily="50" charset="-128"/>
              </a:rPr>
              <a:t>（府内市町村別）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9335183054892349E-2"/>
          <c:y val="9.0679902942592774E-2"/>
          <c:w val="0.87597927854426627"/>
          <c:h val="0.7579088331342382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作業用!$H$4</c:f>
              <c:strCache>
                <c:ptCount val="1"/>
                <c:pt idx="0">
                  <c:v>受診率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cat>
            <c:strRef>
              <c:f>作業用!$G$5:$G$47</c:f>
              <c:strCache>
                <c:ptCount val="43"/>
                <c:pt idx="0">
                  <c:v>豊能町</c:v>
                </c:pt>
                <c:pt idx="1">
                  <c:v>吹田市</c:v>
                </c:pt>
                <c:pt idx="2">
                  <c:v>藤井寺市</c:v>
                </c:pt>
                <c:pt idx="3">
                  <c:v>河南町</c:v>
                </c:pt>
                <c:pt idx="4">
                  <c:v>池田市</c:v>
                </c:pt>
                <c:pt idx="5">
                  <c:v>千早赤阪村</c:v>
                </c:pt>
                <c:pt idx="6">
                  <c:v>柏原市</c:v>
                </c:pt>
                <c:pt idx="7">
                  <c:v>熊取町</c:v>
                </c:pt>
                <c:pt idx="8">
                  <c:v>高槻市</c:v>
                </c:pt>
                <c:pt idx="9">
                  <c:v>和泉市</c:v>
                </c:pt>
                <c:pt idx="10">
                  <c:v>河内長野市</c:v>
                </c:pt>
                <c:pt idx="11">
                  <c:v>富田林市</c:v>
                </c:pt>
                <c:pt idx="12">
                  <c:v>泉大津市</c:v>
                </c:pt>
                <c:pt idx="13">
                  <c:v>太子町</c:v>
                </c:pt>
                <c:pt idx="14">
                  <c:v>島本町</c:v>
                </c:pt>
                <c:pt idx="15">
                  <c:v>能勢町</c:v>
                </c:pt>
                <c:pt idx="16">
                  <c:v>寝屋川市</c:v>
                </c:pt>
                <c:pt idx="17">
                  <c:v>羽曳野市</c:v>
                </c:pt>
                <c:pt idx="18">
                  <c:v>貝塚市</c:v>
                </c:pt>
                <c:pt idx="19">
                  <c:v>田尻町</c:v>
                </c:pt>
                <c:pt idx="20">
                  <c:v>高石市</c:v>
                </c:pt>
                <c:pt idx="21">
                  <c:v>箕面市</c:v>
                </c:pt>
                <c:pt idx="22">
                  <c:v>大阪狭山市</c:v>
                </c:pt>
                <c:pt idx="23">
                  <c:v>泉佐野市</c:v>
                </c:pt>
                <c:pt idx="24">
                  <c:v>忠岡町</c:v>
                </c:pt>
                <c:pt idx="25">
                  <c:v>枚方市</c:v>
                </c:pt>
                <c:pt idx="26">
                  <c:v>守口市</c:v>
                </c:pt>
                <c:pt idx="27">
                  <c:v>茨木市</c:v>
                </c:pt>
                <c:pt idx="28">
                  <c:v>四條畷市</c:v>
                </c:pt>
                <c:pt idx="29">
                  <c:v>交野市</c:v>
                </c:pt>
                <c:pt idx="30">
                  <c:v>門真市</c:v>
                </c:pt>
                <c:pt idx="31">
                  <c:v>八尾市</c:v>
                </c:pt>
                <c:pt idx="32">
                  <c:v>泉南市</c:v>
                </c:pt>
                <c:pt idx="33">
                  <c:v>摂津市</c:v>
                </c:pt>
                <c:pt idx="34">
                  <c:v>阪南市</c:v>
                </c:pt>
                <c:pt idx="35">
                  <c:v>岸和田市</c:v>
                </c:pt>
                <c:pt idx="36">
                  <c:v>大東市</c:v>
                </c:pt>
                <c:pt idx="37">
                  <c:v>東大阪市</c:v>
                </c:pt>
                <c:pt idx="38">
                  <c:v>豊中市</c:v>
                </c:pt>
                <c:pt idx="39">
                  <c:v>松原市</c:v>
                </c:pt>
                <c:pt idx="40">
                  <c:v>堺市</c:v>
                </c:pt>
                <c:pt idx="41">
                  <c:v>大阪市</c:v>
                </c:pt>
                <c:pt idx="42">
                  <c:v>岬町</c:v>
                </c:pt>
              </c:strCache>
            </c:strRef>
          </c:cat>
          <c:val>
            <c:numRef>
              <c:f>作業用!$H$5:$H$47</c:f>
              <c:numCache>
                <c:formatCode>0.00%</c:formatCode>
                <c:ptCount val="43"/>
                <c:pt idx="0">
                  <c:v>0.5132048536759457</c:v>
                </c:pt>
                <c:pt idx="1">
                  <c:v>0.44466201074777539</c:v>
                </c:pt>
                <c:pt idx="2">
                  <c:v>0.44363822176801226</c:v>
                </c:pt>
                <c:pt idx="3">
                  <c:v>0.41781587774878864</c:v>
                </c:pt>
                <c:pt idx="4">
                  <c:v>0.41315827030112745</c:v>
                </c:pt>
                <c:pt idx="5">
                  <c:v>0.40580847723704866</c:v>
                </c:pt>
                <c:pt idx="6">
                  <c:v>0.40476858345021038</c:v>
                </c:pt>
                <c:pt idx="7">
                  <c:v>0.40432636469221833</c:v>
                </c:pt>
                <c:pt idx="8">
                  <c:v>0.39663969889218709</c:v>
                </c:pt>
                <c:pt idx="9">
                  <c:v>0.39641807003475005</c:v>
                </c:pt>
                <c:pt idx="10">
                  <c:v>0.39632051424138315</c:v>
                </c:pt>
                <c:pt idx="11">
                  <c:v>0.3874333274720122</c:v>
                </c:pt>
                <c:pt idx="12">
                  <c:v>0.38387462235649544</c:v>
                </c:pt>
                <c:pt idx="13">
                  <c:v>0.37767441860465117</c:v>
                </c:pt>
                <c:pt idx="14">
                  <c:v>0.37660896582334663</c:v>
                </c:pt>
                <c:pt idx="15">
                  <c:v>0.37132836475230163</c:v>
                </c:pt>
                <c:pt idx="16">
                  <c:v>0.36067256735384701</c:v>
                </c:pt>
                <c:pt idx="17">
                  <c:v>0.35963624039765024</c:v>
                </c:pt>
                <c:pt idx="18">
                  <c:v>0.35765750670241286</c:v>
                </c:pt>
                <c:pt idx="19">
                  <c:v>0.35471698113207545</c:v>
                </c:pt>
                <c:pt idx="20">
                  <c:v>0.35189309576837419</c:v>
                </c:pt>
                <c:pt idx="21">
                  <c:v>0.35110174983797798</c:v>
                </c:pt>
                <c:pt idx="22">
                  <c:v>0.34415280056245606</c:v>
                </c:pt>
                <c:pt idx="23">
                  <c:v>0.33910891089108913</c:v>
                </c:pt>
                <c:pt idx="24">
                  <c:v>0.33746501399440226</c:v>
                </c:pt>
                <c:pt idx="25">
                  <c:v>0.33713550451218027</c:v>
                </c:pt>
                <c:pt idx="26">
                  <c:v>0.33367125271542358</c:v>
                </c:pt>
                <c:pt idx="27">
                  <c:v>0.33317759577859618</c:v>
                </c:pt>
                <c:pt idx="28">
                  <c:v>0.32712866306125016</c:v>
                </c:pt>
                <c:pt idx="29">
                  <c:v>0.32254687351289618</c:v>
                </c:pt>
                <c:pt idx="30">
                  <c:v>0.32029177718832891</c:v>
                </c:pt>
                <c:pt idx="31">
                  <c:v>0.31957482739780457</c:v>
                </c:pt>
                <c:pt idx="32">
                  <c:v>0.31848295727316372</c:v>
                </c:pt>
                <c:pt idx="33">
                  <c:v>0.3154127694184628</c:v>
                </c:pt>
                <c:pt idx="34">
                  <c:v>0.2992456896551724</c:v>
                </c:pt>
                <c:pt idx="35">
                  <c:v>0.28811183910865074</c:v>
                </c:pt>
                <c:pt idx="36">
                  <c:v>0.28747523662777902</c:v>
                </c:pt>
                <c:pt idx="37">
                  <c:v>0.28367452744265559</c:v>
                </c:pt>
                <c:pt idx="38">
                  <c:v>0.27754189524310513</c:v>
                </c:pt>
                <c:pt idx="39">
                  <c:v>0.27703361560174494</c:v>
                </c:pt>
                <c:pt idx="40">
                  <c:v>0.2740463748661649</c:v>
                </c:pt>
                <c:pt idx="41">
                  <c:v>0.22256648798477088</c:v>
                </c:pt>
                <c:pt idx="42">
                  <c:v>0.2161474888747616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DDA-4A68-AC0F-1424C0F6FD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830656"/>
        <c:axId val="81832192"/>
      </c:barChart>
      <c:catAx>
        <c:axId val="818306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eaVert"/>
          <a:lstStyle/>
          <a:p>
            <a:pPr>
              <a:defRPr>
                <a:latin typeface="Meiryo UI" pitchFamily="50" charset="-128"/>
                <a:ea typeface="Meiryo UI" pitchFamily="50" charset="-128"/>
                <a:cs typeface="Meiryo UI" pitchFamily="50" charset="-128"/>
              </a:defRPr>
            </a:pPr>
            <a:endParaRPr lang="ja-JP"/>
          </a:p>
        </c:txPr>
        <c:crossAx val="81832192"/>
        <c:crosses val="autoZero"/>
        <c:auto val="1"/>
        <c:lblAlgn val="ctr"/>
        <c:lblOffset val="100"/>
        <c:noMultiLvlLbl val="0"/>
      </c:catAx>
      <c:valAx>
        <c:axId val="81832192"/>
        <c:scaling>
          <c:orientation val="minMax"/>
          <c:min val="0.15000000000000002"/>
        </c:scaling>
        <c:delete val="0"/>
        <c:axPos val="l"/>
        <c:majorGridlines/>
        <c:minorGridlines>
          <c:spPr>
            <a:ln w="3175"/>
          </c:spPr>
        </c:minorGridlines>
        <c:numFmt formatCode="0.00%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Meiryo UI" pitchFamily="50" charset="-128"/>
                <a:ea typeface="Meiryo UI" pitchFamily="50" charset="-128"/>
                <a:cs typeface="Meiryo UI" pitchFamily="50" charset="-128"/>
              </a:defRPr>
            </a:pPr>
            <a:endParaRPr lang="ja-JP"/>
          </a:p>
        </c:txPr>
        <c:crossAx val="81830656"/>
        <c:crosses val="autoZero"/>
        <c:crossBetween val="between"/>
      </c:valAx>
      <c:spPr>
        <a:ln w="12700">
          <a:solidFill>
            <a:srgbClr val="808080"/>
          </a:solidFill>
        </a:ln>
      </c:spPr>
    </c:plotArea>
    <c:plotVisOnly val="1"/>
    <c:dispBlanksAs val="gap"/>
    <c:showDLblsOverMax val="0"/>
  </c:chart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latin typeface="Meiryo UI" pitchFamily="50" charset="-128"/>
                <a:ea typeface="Meiryo UI" pitchFamily="50" charset="-128"/>
                <a:cs typeface="Meiryo UI" pitchFamily="50" charset="-128"/>
              </a:defRPr>
            </a:pPr>
            <a:r>
              <a:rPr lang="ja-JP" altLang="en-US" sz="1600" b="0">
                <a:latin typeface="Meiryo UI" pitchFamily="50" charset="-128"/>
                <a:ea typeface="Meiryo UI" pitchFamily="50" charset="-128"/>
                <a:cs typeface="Meiryo UI" pitchFamily="50" charset="-128"/>
              </a:rPr>
              <a:t>令和元年度　市町村国保特定健診受診率（都道府県別）</a:t>
            </a:r>
          </a:p>
        </c:rich>
      </c:tx>
      <c:layout>
        <c:manualLayout>
          <c:xMode val="edge"/>
          <c:yMode val="edge"/>
          <c:x val="0.22807576893215881"/>
          <c:y val="1.253918495297805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9335183054892349E-2"/>
          <c:y val="8.6506874735386471E-2"/>
          <c:w val="0.87597927854426627"/>
          <c:h val="0.7579088331342382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99CC"/>
            </a:solidFill>
          </c:spPr>
          <c:invertIfNegative val="0"/>
          <c:dPt>
            <c:idx val="4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8285-43D4-BA49-76B7495EA6C9}"/>
              </c:ext>
            </c:extLst>
          </c:dPt>
          <c:dPt>
            <c:idx val="4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8285-43D4-BA49-76B7495EA6C9}"/>
              </c:ext>
            </c:extLst>
          </c:dPt>
          <c:dPt>
            <c:idx val="44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A-0E50-433D-9DA6-96B6D4BDA1AE}"/>
              </c:ext>
            </c:extLst>
          </c:dPt>
          <c:cat>
            <c:strRef>
              <c:f>作業用!$P$5:$P$51</c:f>
              <c:strCache>
                <c:ptCount val="47"/>
                <c:pt idx="0">
                  <c:v>山形県</c:v>
                </c:pt>
                <c:pt idx="1">
                  <c:v>宮城県</c:v>
                </c:pt>
                <c:pt idx="2">
                  <c:v>岩手県</c:v>
                </c:pt>
                <c:pt idx="3">
                  <c:v>石川県</c:v>
                </c:pt>
                <c:pt idx="4">
                  <c:v>長野県</c:v>
                </c:pt>
                <c:pt idx="5">
                  <c:v>島根県</c:v>
                </c:pt>
                <c:pt idx="6">
                  <c:v>山梨県</c:v>
                </c:pt>
                <c:pt idx="7">
                  <c:v>新潟県</c:v>
                </c:pt>
                <c:pt idx="8">
                  <c:v>富山県</c:v>
                </c:pt>
                <c:pt idx="9">
                  <c:v>鹿児島県</c:v>
                </c:pt>
                <c:pt idx="10">
                  <c:v>東京都</c:v>
                </c:pt>
                <c:pt idx="11">
                  <c:v>三重県</c:v>
                </c:pt>
                <c:pt idx="12">
                  <c:v>香川県</c:v>
                </c:pt>
                <c:pt idx="13">
                  <c:v>福島県</c:v>
                </c:pt>
                <c:pt idx="14">
                  <c:v>佐賀県</c:v>
                </c:pt>
                <c:pt idx="15">
                  <c:v>群馬県</c:v>
                </c:pt>
                <c:pt idx="16">
                  <c:v>滋賀県</c:v>
                </c:pt>
                <c:pt idx="17">
                  <c:v>千葉県</c:v>
                </c:pt>
                <c:pt idx="18">
                  <c:v>埼玉県</c:v>
                </c:pt>
                <c:pt idx="19">
                  <c:v>岐阜県</c:v>
                </c:pt>
                <c:pt idx="20">
                  <c:v>大分県</c:v>
                </c:pt>
                <c:pt idx="21">
                  <c:v>愛知県</c:v>
                </c:pt>
                <c:pt idx="22">
                  <c:v>長崎県</c:v>
                </c:pt>
                <c:pt idx="23">
                  <c:v>宮崎県</c:v>
                </c:pt>
                <c:pt idx="24">
                  <c:v>茨城県</c:v>
                </c:pt>
                <c:pt idx="25">
                  <c:v>沖縄県</c:v>
                </c:pt>
                <c:pt idx="26">
                  <c:v>静岡県</c:v>
                </c:pt>
                <c:pt idx="27">
                  <c:v>青森県</c:v>
                </c:pt>
                <c:pt idx="28">
                  <c:v>熊本県</c:v>
                </c:pt>
                <c:pt idx="29">
                  <c:v>高知県</c:v>
                </c:pt>
                <c:pt idx="30">
                  <c:v>秋田県</c:v>
                </c:pt>
                <c:pt idx="31">
                  <c:v>栃木県</c:v>
                </c:pt>
                <c:pt idx="32">
                  <c:v>徳島県</c:v>
                </c:pt>
                <c:pt idx="33">
                  <c:v>和歌山県</c:v>
                </c:pt>
                <c:pt idx="34">
                  <c:v>福井県</c:v>
                </c:pt>
                <c:pt idx="35">
                  <c:v>京都府</c:v>
                </c:pt>
                <c:pt idx="36">
                  <c:v>鳥取県</c:v>
                </c:pt>
                <c:pt idx="37">
                  <c:v>福岡県</c:v>
                </c:pt>
                <c:pt idx="38">
                  <c:v>兵庫県</c:v>
                </c:pt>
                <c:pt idx="39">
                  <c:v>奈良県</c:v>
                </c:pt>
                <c:pt idx="40">
                  <c:v>愛媛県</c:v>
                </c:pt>
                <c:pt idx="41">
                  <c:v>広島県</c:v>
                </c:pt>
                <c:pt idx="42">
                  <c:v>岡山県</c:v>
                </c:pt>
                <c:pt idx="43">
                  <c:v>山口県</c:v>
                </c:pt>
                <c:pt idx="44">
                  <c:v>大阪府</c:v>
                </c:pt>
                <c:pt idx="45">
                  <c:v>北海道</c:v>
                </c:pt>
                <c:pt idx="46">
                  <c:v>神奈川県</c:v>
                </c:pt>
              </c:strCache>
            </c:strRef>
          </c:cat>
          <c:val>
            <c:numRef>
              <c:f>作業用!$Q$5:$Q$51</c:f>
              <c:numCache>
                <c:formatCode>0.0%</c:formatCode>
                <c:ptCount val="47"/>
                <c:pt idx="0">
                  <c:v>0.497</c:v>
                </c:pt>
                <c:pt idx="1">
                  <c:v>0.48899999999999999</c:v>
                </c:pt>
                <c:pt idx="2">
                  <c:v>0.47899999999999998</c:v>
                </c:pt>
                <c:pt idx="3">
                  <c:v>0.47</c:v>
                </c:pt>
                <c:pt idx="4">
                  <c:v>0.46800000000000003</c:v>
                </c:pt>
                <c:pt idx="5">
                  <c:v>0.46700000000000003</c:v>
                </c:pt>
                <c:pt idx="6">
                  <c:v>0.46400000000000002</c:v>
                </c:pt>
                <c:pt idx="7">
                  <c:v>0.45</c:v>
                </c:pt>
                <c:pt idx="8">
                  <c:v>0.44700000000000001</c:v>
                </c:pt>
                <c:pt idx="9">
                  <c:v>0.44700000000000001</c:v>
                </c:pt>
                <c:pt idx="10">
                  <c:v>0.442</c:v>
                </c:pt>
                <c:pt idx="11">
                  <c:v>0.44</c:v>
                </c:pt>
                <c:pt idx="12">
                  <c:v>0.44</c:v>
                </c:pt>
                <c:pt idx="13">
                  <c:v>0.433</c:v>
                </c:pt>
                <c:pt idx="14">
                  <c:v>0.433</c:v>
                </c:pt>
                <c:pt idx="15">
                  <c:v>0.42599999999999999</c:v>
                </c:pt>
                <c:pt idx="16">
                  <c:v>0.41799999999999998</c:v>
                </c:pt>
                <c:pt idx="17">
                  <c:v>0.40899999999999997</c:v>
                </c:pt>
                <c:pt idx="18">
                  <c:v>0.40699999999999997</c:v>
                </c:pt>
                <c:pt idx="19">
                  <c:v>0.40500000000000003</c:v>
                </c:pt>
                <c:pt idx="20">
                  <c:v>0.40500000000000003</c:v>
                </c:pt>
                <c:pt idx="21">
                  <c:v>0.39500000000000002</c:v>
                </c:pt>
                <c:pt idx="22">
                  <c:v>0.39200000000000002</c:v>
                </c:pt>
                <c:pt idx="23">
                  <c:v>0.38700000000000001</c:v>
                </c:pt>
                <c:pt idx="24">
                  <c:v>0.38600000000000001</c:v>
                </c:pt>
                <c:pt idx="25">
                  <c:v>0.38600000000000001</c:v>
                </c:pt>
                <c:pt idx="26">
                  <c:v>0.38400000000000001</c:v>
                </c:pt>
                <c:pt idx="27">
                  <c:v>0.38</c:v>
                </c:pt>
                <c:pt idx="28">
                  <c:v>0.38</c:v>
                </c:pt>
                <c:pt idx="29">
                  <c:v>0.377</c:v>
                </c:pt>
                <c:pt idx="30">
                  <c:v>0.374</c:v>
                </c:pt>
                <c:pt idx="31">
                  <c:v>0.37</c:v>
                </c:pt>
                <c:pt idx="32">
                  <c:v>0.36899999999999999</c:v>
                </c:pt>
                <c:pt idx="33">
                  <c:v>0.36299999999999999</c:v>
                </c:pt>
                <c:pt idx="34">
                  <c:v>0.35</c:v>
                </c:pt>
                <c:pt idx="35">
                  <c:v>0.34699999999999998</c:v>
                </c:pt>
                <c:pt idx="36">
                  <c:v>0.34300000000000003</c:v>
                </c:pt>
                <c:pt idx="37">
                  <c:v>0.34200000000000003</c:v>
                </c:pt>
                <c:pt idx="38">
                  <c:v>0.34100000000000003</c:v>
                </c:pt>
                <c:pt idx="39">
                  <c:v>0.33600000000000002</c:v>
                </c:pt>
                <c:pt idx="40">
                  <c:v>0.32800000000000001</c:v>
                </c:pt>
                <c:pt idx="41">
                  <c:v>0.307</c:v>
                </c:pt>
                <c:pt idx="42">
                  <c:v>0.30499999999999999</c:v>
                </c:pt>
                <c:pt idx="43">
                  <c:v>0.30299999999999999</c:v>
                </c:pt>
                <c:pt idx="44">
                  <c:v>0.30099999999999999</c:v>
                </c:pt>
                <c:pt idx="45">
                  <c:v>0.28899999999999998</c:v>
                </c:pt>
                <c:pt idx="46">
                  <c:v>0.28799999999999998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285-43D4-BA49-76B7495EA6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817600"/>
        <c:axId val="43819392"/>
      </c:barChart>
      <c:catAx>
        <c:axId val="43817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eaVert"/>
          <a:lstStyle/>
          <a:p>
            <a:pPr>
              <a:defRPr>
                <a:latin typeface="Meiryo UI" pitchFamily="50" charset="-128"/>
                <a:ea typeface="Meiryo UI" pitchFamily="50" charset="-128"/>
                <a:cs typeface="Meiryo UI" pitchFamily="50" charset="-128"/>
              </a:defRPr>
            </a:pPr>
            <a:endParaRPr lang="ja-JP"/>
          </a:p>
        </c:txPr>
        <c:crossAx val="43819392"/>
        <c:crosses val="autoZero"/>
        <c:auto val="1"/>
        <c:lblAlgn val="ctr"/>
        <c:lblOffset val="100"/>
        <c:noMultiLvlLbl val="0"/>
      </c:catAx>
      <c:valAx>
        <c:axId val="43819392"/>
        <c:scaling>
          <c:orientation val="minMax"/>
          <c:max val="0.5"/>
          <c:min val="0.15000000000000002"/>
        </c:scaling>
        <c:delete val="0"/>
        <c:axPos val="l"/>
        <c:majorGridlines/>
        <c:minorGridlines>
          <c:spPr>
            <a:ln w="3175"/>
          </c:spPr>
        </c:minorGridlines>
        <c:numFmt formatCode="0.0%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Meiryo UI" pitchFamily="50" charset="-128"/>
                <a:ea typeface="Meiryo UI" pitchFamily="50" charset="-128"/>
                <a:cs typeface="Meiryo UI" pitchFamily="50" charset="-128"/>
              </a:defRPr>
            </a:pPr>
            <a:endParaRPr lang="ja-JP"/>
          </a:p>
        </c:txPr>
        <c:crossAx val="43817600"/>
        <c:crosses val="autoZero"/>
        <c:crossBetween val="between"/>
      </c:valAx>
      <c:spPr>
        <a:ln w="12700">
          <a:solidFill>
            <a:srgbClr val="808080"/>
          </a:solidFill>
        </a:ln>
      </c:spPr>
    </c:plotArea>
    <c:plotVisOnly val="1"/>
    <c:dispBlanksAs val="gap"/>
    <c:showDLblsOverMax val="0"/>
  </c:chart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pageSetup paperSize="9"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グラフ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0.06721</cdr:x>
      <cdr:y>0.55922</cdr:y>
    </cdr:from>
    <cdr:to>
      <cdr:x>0.94185</cdr:x>
      <cdr:y>0.55933</cdr:y>
    </cdr:to>
    <cdr:cxnSp macro="">
      <cdr:nvCxnSpPr>
        <cdr:cNvPr id="6" name="直線コネクタ 5"/>
        <cdr:cNvCxnSpPr/>
      </cdr:nvCxnSpPr>
      <cdr:spPr>
        <a:xfrm xmlns:a="http://schemas.openxmlformats.org/drawingml/2006/main" flipV="1">
          <a:off x="625478" y="3398377"/>
          <a:ext cx="8139335" cy="669"/>
        </a:xfrm>
        <a:prstGeom xmlns:a="http://schemas.openxmlformats.org/drawingml/2006/main" prst="line">
          <a:avLst/>
        </a:prstGeom>
        <a:ln xmlns:a="http://schemas.openxmlformats.org/drawingml/2006/main" w="25400">
          <a:solidFill>
            <a:srgbClr val="FF0000"/>
          </a:solidFill>
          <a:prstDash val="dash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0.06959</cdr:x>
      <cdr:y>0.41154</cdr:y>
    </cdr:from>
    <cdr:to>
      <cdr:x>0.94581</cdr:x>
      <cdr:y>0.41154</cdr:y>
    </cdr:to>
    <cdr:cxnSp macro="">
      <cdr:nvCxnSpPr>
        <cdr:cNvPr id="7" name="直線コネクタ 6"/>
        <cdr:cNvCxnSpPr/>
      </cdr:nvCxnSpPr>
      <cdr:spPr>
        <a:xfrm xmlns:a="http://schemas.openxmlformats.org/drawingml/2006/main">
          <a:off x="647632" y="2500915"/>
          <a:ext cx="8154038" cy="0"/>
        </a:xfrm>
        <a:prstGeom xmlns:a="http://schemas.openxmlformats.org/drawingml/2006/main" prst="line">
          <a:avLst/>
        </a:prstGeom>
        <a:ln xmlns:a="http://schemas.openxmlformats.org/drawingml/2006/main" w="25400">
          <a:solidFill>
            <a:srgbClr val="00EE6C"/>
          </a:solidFill>
          <a:prstDash val="dash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0.69778</cdr:x>
      <cdr:y>0.65118</cdr:y>
    </cdr:from>
    <cdr:to>
      <cdr:x>0.86116</cdr:x>
      <cdr:y>0.70181</cdr:y>
    </cdr:to>
    <cdr:sp macro="" textlink="">
      <cdr:nvSpPr>
        <cdr:cNvPr id="9" name="線吹き出し 1 (枠付き) 8"/>
        <cdr:cNvSpPr/>
      </cdr:nvSpPr>
      <cdr:spPr>
        <a:xfrm xmlns:a="http://schemas.openxmlformats.org/drawingml/2006/main" flipH="1">
          <a:off x="6493515" y="3957216"/>
          <a:ext cx="1520403" cy="307676"/>
        </a:xfrm>
        <a:prstGeom xmlns:a="http://schemas.openxmlformats.org/drawingml/2006/main" prst="borderCallout1">
          <a:avLst>
            <a:gd name="adj1" fmla="val 45511"/>
            <a:gd name="adj2" fmla="val -757"/>
            <a:gd name="adj3" fmla="val 141976"/>
            <a:gd name="adj4" fmla="val -43867"/>
          </a:avLst>
        </a:prstGeom>
        <a:ln xmlns:a="http://schemas.openxmlformats.org/drawingml/2006/main" w="12700"/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ja-JP" altLang="en-US" sz="1400">
              <a:latin typeface="Meiryo UI" pitchFamily="50" charset="-128"/>
              <a:ea typeface="Meiryo UI" pitchFamily="50" charset="-128"/>
              <a:cs typeface="Meiryo UI" pitchFamily="50" charset="-128"/>
            </a:rPr>
            <a:t>岬町　</a:t>
          </a:r>
          <a:r>
            <a:rPr lang="en-US" altLang="ja-JP" sz="1400">
              <a:latin typeface="Meiryo UI" pitchFamily="50" charset="-128"/>
              <a:ea typeface="Meiryo UI" pitchFamily="50" charset="-128"/>
              <a:cs typeface="Meiryo UI" pitchFamily="50" charset="-128"/>
            </a:rPr>
            <a:t>21.61</a:t>
          </a:r>
          <a:r>
            <a:rPr lang="ja-JP" altLang="en-US" sz="1400">
              <a:latin typeface="Meiryo UI" pitchFamily="50" charset="-128"/>
              <a:ea typeface="Meiryo UI" pitchFamily="50" charset="-128"/>
              <a:cs typeface="Meiryo UI" pitchFamily="50" charset="-128"/>
            </a:rPr>
            <a:t>％</a:t>
          </a:r>
          <a:endParaRPr lang="ja-JP" sz="1400">
            <a:latin typeface="Meiryo UI" pitchFamily="50" charset="-128"/>
            <a:ea typeface="Meiryo UI" pitchFamily="50" charset="-128"/>
            <a:cs typeface="Meiryo UI" pitchFamily="50" charset="-128"/>
          </a:endParaRPr>
        </a:p>
      </cdr:txBody>
    </cdr:sp>
  </cdr:relSizeAnchor>
  <cdr:relSizeAnchor xmlns:cdr="http://schemas.openxmlformats.org/drawingml/2006/chartDrawing">
    <cdr:from>
      <cdr:x>0.60481</cdr:x>
      <cdr:y>0.33386</cdr:y>
    </cdr:from>
    <cdr:to>
      <cdr:x>0.77578</cdr:x>
      <cdr:y>0.37912</cdr:y>
    </cdr:to>
    <cdr:sp macro="" textlink="">
      <cdr:nvSpPr>
        <cdr:cNvPr id="10" name="線吹き出し 1 (枠付き) 9"/>
        <cdr:cNvSpPr/>
      </cdr:nvSpPr>
      <cdr:spPr>
        <a:xfrm xmlns:a="http://schemas.openxmlformats.org/drawingml/2006/main" flipH="1">
          <a:off x="5628301" y="2028826"/>
          <a:ext cx="1591034" cy="275044"/>
        </a:xfrm>
        <a:prstGeom xmlns:a="http://schemas.openxmlformats.org/drawingml/2006/main" prst="borderCallout1">
          <a:avLst>
            <a:gd name="adj1" fmla="val 53143"/>
            <a:gd name="adj2" fmla="val -53"/>
            <a:gd name="adj3" fmla="val 170265"/>
            <a:gd name="adj4" fmla="val -18858"/>
          </a:avLst>
        </a:prstGeom>
        <a:ln xmlns:a="http://schemas.openxmlformats.org/drawingml/2006/main" w="12700"/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ja-JP" altLang="en-US" sz="1200">
              <a:latin typeface="Meiryo UI" pitchFamily="50" charset="-128"/>
              <a:ea typeface="Meiryo UI" pitchFamily="50" charset="-128"/>
              <a:cs typeface="Meiryo UI" pitchFamily="50" charset="-128"/>
            </a:rPr>
            <a:t>全国平均　</a:t>
          </a:r>
          <a:r>
            <a:rPr lang="en-US" altLang="ja-JP" sz="1200">
              <a:latin typeface="Meiryo UI" pitchFamily="50" charset="-128"/>
              <a:ea typeface="Meiryo UI" pitchFamily="50" charset="-128"/>
              <a:cs typeface="Meiryo UI" pitchFamily="50" charset="-128"/>
            </a:rPr>
            <a:t>38.0</a:t>
          </a:r>
          <a:r>
            <a:rPr lang="ja-JP" altLang="en-US" sz="1200">
              <a:latin typeface="Meiryo UI" pitchFamily="50" charset="-128"/>
              <a:ea typeface="Meiryo UI" pitchFamily="50" charset="-128"/>
              <a:cs typeface="Meiryo UI" pitchFamily="50" charset="-128"/>
            </a:rPr>
            <a:t>％</a:t>
          </a:r>
          <a:endParaRPr lang="ja-JP" sz="1200">
            <a:latin typeface="Meiryo UI" pitchFamily="50" charset="-128"/>
            <a:ea typeface="Meiryo UI" pitchFamily="50" charset="-128"/>
            <a:cs typeface="Meiryo UI" pitchFamily="50" charset="-128"/>
          </a:endParaRPr>
        </a:p>
      </cdr:txBody>
    </cdr:sp>
  </cdr:relSizeAnchor>
  <cdr:relSizeAnchor xmlns:cdr="http://schemas.openxmlformats.org/drawingml/2006/chartDrawing">
    <cdr:from>
      <cdr:x>0.12887</cdr:x>
      <cdr:y>0.14515</cdr:y>
    </cdr:from>
    <cdr:to>
      <cdr:x>0.29839</cdr:x>
      <cdr:y>0.19936</cdr:y>
    </cdr:to>
    <cdr:sp macro="" textlink="">
      <cdr:nvSpPr>
        <cdr:cNvPr id="11" name="線吹き出し 1 (枠付き) 10"/>
        <cdr:cNvSpPr/>
      </cdr:nvSpPr>
      <cdr:spPr>
        <a:xfrm xmlns:a="http://schemas.openxmlformats.org/drawingml/2006/main">
          <a:off x="1199255" y="882041"/>
          <a:ext cx="1577540" cy="329432"/>
        </a:xfrm>
        <a:prstGeom xmlns:a="http://schemas.openxmlformats.org/drawingml/2006/main" prst="borderCallout1">
          <a:avLst>
            <a:gd name="adj1" fmla="val 45511"/>
            <a:gd name="adj2" fmla="val -757"/>
            <a:gd name="adj3" fmla="val 28695"/>
            <a:gd name="adj4" fmla="val -28752"/>
          </a:avLst>
        </a:prstGeom>
        <a:ln xmlns:a="http://schemas.openxmlformats.org/drawingml/2006/main" w="12700"/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ja-JP" altLang="en-US" sz="1400">
              <a:latin typeface="Meiryo UI" pitchFamily="50" charset="-128"/>
              <a:ea typeface="Meiryo UI" pitchFamily="50" charset="-128"/>
              <a:cs typeface="Meiryo UI" pitchFamily="50" charset="-128"/>
            </a:rPr>
            <a:t>豊能町　</a:t>
          </a:r>
          <a:r>
            <a:rPr lang="en-US" altLang="ja-JP" sz="1400">
              <a:latin typeface="Meiryo UI" pitchFamily="50" charset="-128"/>
              <a:ea typeface="Meiryo UI" pitchFamily="50" charset="-128"/>
              <a:cs typeface="Meiryo UI" pitchFamily="50" charset="-128"/>
            </a:rPr>
            <a:t>51.32</a:t>
          </a:r>
          <a:r>
            <a:rPr lang="ja-JP" altLang="en-US" sz="1400">
              <a:latin typeface="Meiryo UI" pitchFamily="50" charset="-128"/>
              <a:ea typeface="Meiryo UI" pitchFamily="50" charset="-128"/>
              <a:cs typeface="Meiryo UI" pitchFamily="50" charset="-128"/>
            </a:rPr>
            <a:t>％</a:t>
          </a:r>
          <a:endParaRPr lang="en-US" altLang="ja-JP" sz="1400">
            <a:latin typeface="Meiryo UI" pitchFamily="50" charset="-128"/>
            <a:ea typeface="Meiryo UI" pitchFamily="50" charset="-128"/>
            <a:cs typeface="Meiryo UI" pitchFamily="50" charset="-128"/>
          </a:endParaRPr>
        </a:p>
      </cdr:txBody>
    </cdr:sp>
  </cdr:relSizeAnchor>
  <cdr:relSizeAnchor xmlns:cdr="http://schemas.openxmlformats.org/drawingml/2006/chartDrawing">
    <cdr:from>
      <cdr:x>0.3591</cdr:x>
      <cdr:y>0.59989</cdr:y>
    </cdr:from>
    <cdr:to>
      <cdr:x>0.57546</cdr:x>
      <cdr:y>0.6489</cdr:y>
    </cdr:to>
    <cdr:sp macro="" textlink="">
      <cdr:nvSpPr>
        <cdr:cNvPr id="12" name="線吹き出し 1 (枠付き) 11"/>
        <cdr:cNvSpPr/>
      </cdr:nvSpPr>
      <cdr:spPr>
        <a:xfrm xmlns:a="http://schemas.openxmlformats.org/drawingml/2006/main" flipH="1">
          <a:off x="3341758" y="3645528"/>
          <a:ext cx="2013430" cy="297822"/>
        </a:xfrm>
        <a:prstGeom xmlns:a="http://schemas.openxmlformats.org/drawingml/2006/main" prst="borderCallout1">
          <a:avLst>
            <a:gd name="adj1" fmla="val 45511"/>
            <a:gd name="adj2" fmla="val -757"/>
            <a:gd name="adj3" fmla="val -76102"/>
            <a:gd name="adj4" fmla="val -16270"/>
          </a:avLst>
        </a:prstGeom>
        <a:ln xmlns:a="http://schemas.openxmlformats.org/drawingml/2006/main" w="12700"/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ja-JP" altLang="en-US" sz="1200">
              <a:latin typeface="Meiryo UI" pitchFamily="50" charset="-128"/>
              <a:ea typeface="Meiryo UI" pitchFamily="50" charset="-128"/>
              <a:cs typeface="Meiryo UI" pitchFamily="50" charset="-128"/>
            </a:rPr>
            <a:t>府内市町村平均　</a:t>
          </a:r>
          <a:r>
            <a:rPr lang="en-US" altLang="ja-JP" sz="1200">
              <a:latin typeface="Meiryo UI" pitchFamily="50" charset="-128"/>
              <a:ea typeface="Meiryo UI" pitchFamily="50" charset="-128"/>
              <a:cs typeface="Meiryo UI" pitchFamily="50" charset="-128"/>
            </a:rPr>
            <a:t>30.12</a:t>
          </a:r>
          <a:r>
            <a:rPr lang="ja-JP" altLang="en-US" sz="1200">
              <a:latin typeface="Meiryo UI" pitchFamily="50" charset="-128"/>
              <a:ea typeface="Meiryo UI" pitchFamily="50" charset="-128"/>
              <a:cs typeface="Meiryo UI" pitchFamily="50" charset="-128"/>
            </a:rPr>
            <a:t>％</a:t>
          </a:r>
          <a:endParaRPr lang="en-US" altLang="ja-JP" sz="1200">
            <a:latin typeface="Meiryo UI" pitchFamily="50" charset="-128"/>
            <a:ea typeface="Meiryo UI" pitchFamily="50" charset="-128"/>
            <a:cs typeface="Meiryo UI" pitchFamily="50" charset="-128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グラフ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0.00647</cdr:x>
      <cdr:y>0.0193</cdr:y>
    </cdr:from>
    <cdr:to>
      <cdr:x>0.07701</cdr:x>
      <cdr:y>0.06238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60325" y="117475"/>
          <a:ext cx="657970" cy="2622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>
            <a:lnSpc>
              <a:spcPts val="1700"/>
            </a:lnSpc>
          </a:pPr>
          <a:r>
            <a:rPr lang="ja-JP" altLang="en-US" sz="900">
              <a:latin typeface="Meiryo UI" pitchFamily="50" charset="-128"/>
              <a:ea typeface="Meiryo UI" pitchFamily="50" charset="-128"/>
              <a:cs typeface="Meiryo UI" pitchFamily="50" charset="-128"/>
            </a:rPr>
            <a:t>単位</a:t>
          </a:r>
          <a:r>
            <a:rPr lang="ja-JP" altLang="en-US" sz="900">
              <a:latin typeface="メイリオ" pitchFamily="50" charset="-128"/>
              <a:ea typeface="メイリオ" pitchFamily="50" charset="-128"/>
              <a:cs typeface="メイリオ" pitchFamily="50" charset="-128"/>
            </a:rPr>
            <a:t>：％</a:t>
          </a:r>
          <a:endParaRPr lang="en-US" altLang="ja-JP" sz="900">
            <a:latin typeface="メイリオ" pitchFamily="50" charset="-128"/>
            <a:ea typeface="メイリオ" pitchFamily="50" charset="-128"/>
            <a:cs typeface="メイリオ" pitchFamily="50" charset="-128"/>
          </a:endParaRPr>
        </a:p>
        <a:p xmlns:a="http://schemas.openxmlformats.org/drawingml/2006/main">
          <a:pPr>
            <a:lnSpc>
              <a:spcPts val="1200"/>
            </a:lnSpc>
          </a:pPr>
          <a:endParaRPr lang="ja-JP" altLang="en-US" sz="1100"/>
        </a:p>
      </cdr:txBody>
    </cdr:sp>
  </cdr:relSizeAnchor>
  <cdr:relSizeAnchor xmlns:cdr="http://schemas.openxmlformats.org/drawingml/2006/chartDrawing">
    <cdr:from>
      <cdr:x>0.14744</cdr:x>
      <cdr:y>0.11129</cdr:y>
    </cdr:from>
    <cdr:to>
      <cdr:x>0.30341</cdr:x>
      <cdr:y>0.15361</cdr:y>
    </cdr:to>
    <cdr:sp macro="" textlink="">
      <cdr:nvSpPr>
        <cdr:cNvPr id="8" name="線吹き出し 1 (枠付き) 7"/>
        <cdr:cNvSpPr/>
      </cdr:nvSpPr>
      <cdr:spPr>
        <a:xfrm xmlns:a="http://schemas.openxmlformats.org/drawingml/2006/main">
          <a:off x="1372066" y="676304"/>
          <a:ext cx="1451445" cy="257176"/>
        </a:xfrm>
        <a:prstGeom xmlns:a="http://schemas.openxmlformats.org/drawingml/2006/main" prst="borderCallout1">
          <a:avLst>
            <a:gd name="adj1" fmla="val 45511"/>
            <a:gd name="adj2" fmla="val -757"/>
            <a:gd name="adj3" fmla="val -39577"/>
            <a:gd name="adj4" fmla="val -43465"/>
          </a:avLst>
        </a:prstGeom>
        <a:ln xmlns:a="http://schemas.openxmlformats.org/drawingml/2006/main" w="12700"/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ja-JP" altLang="en-US" sz="1200">
              <a:latin typeface="Meiryo UI" pitchFamily="50" charset="-128"/>
              <a:ea typeface="Meiryo UI" pitchFamily="50" charset="-128"/>
              <a:cs typeface="Meiryo UI" pitchFamily="50" charset="-128"/>
            </a:rPr>
            <a:t>山形県　</a:t>
          </a:r>
          <a:r>
            <a:rPr lang="en-US" altLang="ja-JP" sz="1200">
              <a:latin typeface="Meiryo UI" pitchFamily="50" charset="-128"/>
              <a:ea typeface="Meiryo UI" pitchFamily="50" charset="-128"/>
              <a:cs typeface="Meiryo UI" pitchFamily="50" charset="-128"/>
            </a:rPr>
            <a:t>49.7</a:t>
          </a:r>
          <a:r>
            <a:rPr lang="ja-JP" altLang="en-US" sz="1200">
              <a:latin typeface="Meiryo UI" pitchFamily="50" charset="-128"/>
              <a:ea typeface="Meiryo UI" pitchFamily="50" charset="-128"/>
              <a:cs typeface="Meiryo UI" pitchFamily="50" charset="-128"/>
            </a:rPr>
            <a:t>％</a:t>
          </a:r>
          <a:endParaRPr lang="en-US" altLang="ja-JP" sz="1200">
            <a:latin typeface="Meiryo UI" pitchFamily="50" charset="-128"/>
            <a:ea typeface="Meiryo UI" pitchFamily="50" charset="-128"/>
            <a:cs typeface="Meiryo UI" pitchFamily="50" charset="-128"/>
          </a:endParaRPr>
        </a:p>
      </cdr:txBody>
    </cdr:sp>
  </cdr:relSizeAnchor>
  <cdr:relSizeAnchor xmlns:cdr="http://schemas.openxmlformats.org/drawingml/2006/chartDrawing">
    <cdr:from>
      <cdr:x>0.66613</cdr:x>
      <cdr:y>0.62006</cdr:y>
    </cdr:from>
    <cdr:to>
      <cdr:x>0.82051</cdr:x>
      <cdr:y>0.66727</cdr:y>
    </cdr:to>
    <cdr:sp macro="" textlink="">
      <cdr:nvSpPr>
        <cdr:cNvPr id="9" name="線吹き出し 1 (枠付き) 8"/>
        <cdr:cNvSpPr/>
      </cdr:nvSpPr>
      <cdr:spPr>
        <a:xfrm xmlns:a="http://schemas.openxmlformats.org/drawingml/2006/main" flipH="1">
          <a:off x="6193555" y="3761716"/>
          <a:ext cx="1435405" cy="286409"/>
        </a:xfrm>
        <a:prstGeom xmlns:a="http://schemas.openxmlformats.org/drawingml/2006/main" prst="borderCallout1">
          <a:avLst>
            <a:gd name="adj1" fmla="val 45511"/>
            <a:gd name="adj2" fmla="val -757"/>
            <a:gd name="adj3" fmla="val -156443"/>
            <a:gd name="adj4" fmla="val -74193"/>
          </a:avLst>
        </a:prstGeom>
        <a:ln xmlns:a="http://schemas.openxmlformats.org/drawingml/2006/main" w="12700"/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ja-JP" altLang="en-US" sz="1200">
              <a:latin typeface="Meiryo UI" pitchFamily="50" charset="-128"/>
              <a:ea typeface="Meiryo UI" pitchFamily="50" charset="-128"/>
              <a:cs typeface="Meiryo UI" pitchFamily="50" charset="-128"/>
            </a:rPr>
            <a:t>神奈川県　</a:t>
          </a:r>
          <a:r>
            <a:rPr lang="en-US" altLang="ja-JP" sz="1200">
              <a:latin typeface="Meiryo UI" pitchFamily="50" charset="-128"/>
              <a:ea typeface="Meiryo UI" pitchFamily="50" charset="-128"/>
              <a:cs typeface="Meiryo UI" pitchFamily="50" charset="-128"/>
            </a:rPr>
            <a:t>28.8</a:t>
          </a:r>
          <a:r>
            <a:rPr lang="ja-JP" altLang="en-US" sz="1200">
              <a:latin typeface="Meiryo UI" pitchFamily="50" charset="-128"/>
              <a:ea typeface="Meiryo UI" pitchFamily="50" charset="-128"/>
              <a:cs typeface="Meiryo UI" pitchFamily="50" charset="-128"/>
            </a:rPr>
            <a:t>％</a:t>
          </a:r>
          <a:endParaRPr lang="ja-JP" sz="1200">
            <a:latin typeface="Meiryo UI" pitchFamily="50" charset="-128"/>
            <a:ea typeface="Meiryo UI" pitchFamily="50" charset="-128"/>
            <a:cs typeface="Meiryo UI" pitchFamily="50" charset="-128"/>
          </a:endParaRPr>
        </a:p>
      </cdr:txBody>
    </cdr:sp>
  </cdr:relSizeAnchor>
  <cdr:relSizeAnchor xmlns:cdr="http://schemas.openxmlformats.org/drawingml/2006/chartDrawing">
    <cdr:from>
      <cdr:x>0.59161</cdr:x>
      <cdr:y>0.24601</cdr:y>
    </cdr:from>
    <cdr:to>
      <cdr:x>0.76037</cdr:x>
      <cdr:y>0.28056</cdr:y>
    </cdr:to>
    <cdr:sp macro="" textlink="">
      <cdr:nvSpPr>
        <cdr:cNvPr id="10" name="線吹き出し 1 (枠付き) 9"/>
        <cdr:cNvSpPr/>
      </cdr:nvSpPr>
      <cdr:spPr>
        <a:xfrm xmlns:a="http://schemas.openxmlformats.org/drawingml/2006/main" flipH="1">
          <a:off x="5505450" y="1494974"/>
          <a:ext cx="1570498" cy="210002"/>
        </a:xfrm>
        <a:prstGeom xmlns:a="http://schemas.openxmlformats.org/drawingml/2006/main" prst="borderCallout1">
          <a:avLst>
            <a:gd name="adj1" fmla="val 45511"/>
            <a:gd name="adj2" fmla="val -757"/>
            <a:gd name="adj3" fmla="val 286805"/>
            <a:gd name="adj4" fmla="val -36410"/>
          </a:avLst>
        </a:prstGeom>
        <a:ln xmlns:a="http://schemas.openxmlformats.org/drawingml/2006/main" w="12700"/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ja-JP" altLang="en-US" sz="1200">
              <a:latin typeface="Meiryo UI" pitchFamily="50" charset="-128"/>
              <a:ea typeface="Meiryo UI" pitchFamily="50" charset="-128"/>
              <a:cs typeface="Meiryo UI" pitchFamily="50" charset="-128"/>
            </a:rPr>
            <a:t>全国平均　</a:t>
          </a:r>
          <a:r>
            <a:rPr lang="en-US" altLang="ja-JP" sz="1200">
              <a:latin typeface="Meiryo UI" pitchFamily="50" charset="-128"/>
              <a:ea typeface="Meiryo UI" pitchFamily="50" charset="-128"/>
              <a:cs typeface="Meiryo UI" pitchFamily="50" charset="-128"/>
            </a:rPr>
            <a:t>38.0</a:t>
          </a:r>
          <a:r>
            <a:rPr lang="ja-JP" altLang="en-US" sz="1200">
              <a:latin typeface="Meiryo UI" pitchFamily="50" charset="-128"/>
              <a:ea typeface="Meiryo UI" pitchFamily="50" charset="-128"/>
              <a:cs typeface="Meiryo UI" pitchFamily="50" charset="-128"/>
            </a:rPr>
            <a:t>％</a:t>
          </a:r>
          <a:endParaRPr lang="ja-JP" sz="1200">
            <a:latin typeface="Meiryo UI" pitchFamily="50" charset="-128"/>
            <a:ea typeface="Meiryo UI" pitchFamily="50" charset="-128"/>
            <a:cs typeface="Meiryo UI" pitchFamily="50" charset="-128"/>
          </a:endParaRPr>
        </a:p>
      </cdr:txBody>
    </cdr:sp>
  </cdr:relSizeAnchor>
  <cdr:relSizeAnchor xmlns:cdr="http://schemas.openxmlformats.org/drawingml/2006/chartDrawing">
    <cdr:from>
      <cdr:x>0.0695</cdr:x>
      <cdr:y>0.34599</cdr:y>
    </cdr:from>
    <cdr:to>
      <cdr:x>0.94481</cdr:x>
      <cdr:y>0.34603</cdr:y>
    </cdr:to>
    <cdr:cxnSp macro="">
      <cdr:nvCxnSpPr>
        <cdr:cNvPr id="11" name="直線コネクタ 10"/>
        <cdr:cNvCxnSpPr/>
      </cdr:nvCxnSpPr>
      <cdr:spPr>
        <a:xfrm xmlns:a="http://schemas.openxmlformats.org/drawingml/2006/main">
          <a:off x="646795" y="2102570"/>
          <a:ext cx="8145513" cy="257"/>
        </a:xfrm>
        <a:prstGeom xmlns:a="http://schemas.openxmlformats.org/drawingml/2006/main" prst="line">
          <a:avLst/>
        </a:prstGeom>
        <a:ln xmlns:a="http://schemas.openxmlformats.org/drawingml/2006/main" w="25400">
          <a:solidFill>
            <a:srgbClr val="00EE6C"/>
          </a:solidFill>
          <a:prstDash val="dash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0.67402</cdr:x>
      <cdr:y>0.5244</cdr:y>
    </cdr:from>
    <cdr:to>
      <cdr:x>0.8284</cdr:x>
      <cdr:y>0.5694</cdr:y>
    </cdr:to>
    <cdr:sp macro="" textlink="">
      <cdr:nvSpPr>
        <cdr:cNvPr id="12" name="線吹き出し 1 (枠付き) 11"/>
        <cdr:cNvSpPr/>
      </cdr:nvSpPr>
      <cdr:spPr>
        <a:xfrm xmlns:a="http://schemas.openxmlformats.org/drawingml/2006/main" flipH="1">
          <a:off x="6266947" y="3181350"/>
          <a:ext cx="1435404" cy="273026"/>
        </a:xfrm>
        <a:prstGeom xmlns:a="http://schemas.openxmlformats.org/drawingml/2006/main" prst="borderCallout1">
          <a:avLst>
            <a:gd name="adj1" fmla="val 45511"/>
            <a:gd name="adj2" fmla="val -757"/>
            <a:gd name="adj3" fmla="val -12791"/>
            <a:gd name="adj4" fmla="val -44270"/>
          </a:avLst>
        </a:prstGeom>
        <a:ln xmlns:a="http://schemas.openxmlformats.org/drawingml/2006/main" w="12700"/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ja-JP" altLang="en-US" sz="1200">
              <a:latin typeface="Meiryo UI" pitchFamily="50" charset="-128"/>
              <a:ea typeface="Meiryo UI" pitchFamily="50" charset="-128"/>
              <a:cs typeface="Meiryo UI" pitchFamily="50" charset="-128"/>
            </a:rPr>
            <a:t>大阪府　</a:t>
          </a:r>
          <a:r>
            <a:rPr lang="en-US" altLang="ja-JP" sz="1200">
              <a:latin typeface="Meiryo UI" pitchFamily="50" charset="-128"/>
              <a:ea typeface="Meiryo UI" pitchFamily="50" charset="-128"/>
              <a:cs typeface="Meiryo UI" pitchFamily="50" charset="-128"/>
            </a:rPr>
            <a:t>30.1</a:t>
          </a:r>
          <a:r>
            <a:rPr lang="ja-JP" altLang="en-US" sz="1200">
              <a:latin typeface="Meiryo UI" pitchFamily="50" charset="-128"/>
              <a:ea typeface="Meiryo UI" pitchFamily="50" charset="-128"/>
              <a:cs typeface="Meiryo UI" pitchFamily="50" charset="-128"/>
            </a:rPr>
            <a:t>％</a:t>
          </a:r>
          <a:endParaRPr lang="ja-JP" sz="1200">
            <a:latin typeface="Meiryo UI" pitchFamily="50" charset="-128"/>
            <a:ea typeface="Meiryo UI" pitchFamily="50" charset="-128"/>
            <a:cs typeface="Meiryo UI" pitchFamily="50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T50"/>
  <sheetViews>
    <sheetView zoomScaleNormal="100" zoomScaleSheetLayoutView="100" workbookViewId="0">
      <selection activeCell="B1" sqref="B1"/>
    </sheetView>
  </sheetViews>
  <sheetFormatPr defaultRowHeight="13.5"/>
  <cols>
    <col min="2" max="2" width="3.75" customWidth="1"/>
    <col min="3" max="3" width="11" bestFit="1" customWidth="1"/>
    <col min="4" max="4" width="9.125" customWidth="1"/>
    <col min="5" max="5" width="5.25" style="1" bestFit="1" customWidth="1"/>
    <col min="6" max="6" width="8" customWidth="1"/>
    <col min="7" max="7" width="9.125" customWidth="1"/>
    <col min="8" max="8" width="5.25" bestFit="1" customWidth="1"/>
    <col min="9" max="9" width="9.125" customWidth="1"/>
    <col min="10" max="10" width="5.25" bestFit="1" customWidth="1"/>
    <col min="11" max="11" width="8" customWidth="1"/>
    <col min="12" max="12" width="9.125" customWidth="1"/>
    <col min="13" max="13" width="5.25" bestFit="1" customWidth="1"/>
  </cols>
  <sheetData>
    <row r="1" spans="2:20" ht="23.25" customHeight="1">
      <c r="B1" s="4" t="s">
        <v>109</v>
      </c>
    </row>
    <row r="2" spans="2:20" ht="16.5" customHeight="1">
      <c r="B2" s="112"/>
      <c r="C2" s="114"/>
      <c r="D2" s="121" t="s">
        <v>50</v>
      </c>
      <c r="E2" s="122"/>
      <c r="F2" s="122"/>
      <c r="G2" s="122"/>
      <c r="H2" s="123"/>
      <c r="I2" s="124" t="s">
        <v>51</v>
      </c>
      <c r="J2" s="122"/>
      <c r="K2" s="122"/>
      <c r="L2" s="122"/>
      <c r="M2" s="125"/>
      <c r="O2" s="5"/>
    </row>
    <row r="3" spans="2:20" ht="16.5" customHeight="1">
      <c r="B3" s="115"/>
      <c r="C3" s="116"/>
      <c r="D3" s="112" t="s">
        <v>110</v>
      </c>
      <c r="E3" s="126"/>
      <c r="F3" s="114"/>
      <c r="G3" s="112" t="s">
        <v>105</v>
      </c>
      <c r="H3" s="113"/>
      <c r="I3" s="127" t="s">
        <v>110</v>
      </c>
      <c r="J3" s="126"/>
      <c r="K3" s="114"/>
      <c r="L3" s="112" t="s">
        <v>105</v>
      </c>
      <c r="M3" s="114"/>
      <c r="O3" s="5"/>
      <c r="P3" s="5"/>
      <c r="Q3" s="5"/>
      <c r="R3" s="5"/>
    </row>
    <row r="4" spans="2:20" ht="16.5" customHeight="1">
      <c r="B4" s="117"/>
      <c r="C4" s="118"/>
      <c r="D4" s="6" t="s">
        <v>52</v>
      </c>
      <c r="E4" s="7" t="s">
        <v>54</v>
      </c>
      <c r="F4" s="8" t="s">
        <v>49</v>
      </c>
      <c r="G4" s="6" t="s">
        <v>52</v>
      </c>
      <c r="H4" s="9" t="s">
        <v>54</v>
      </c>
      <c r="I4" s="10" t="s">
        <v>53</v>
      </c>
      <c r="J4" s="11" t="s">
        <v>54</v>
      </c>
      <c r="K4" s="12" t="s">
        <v>49</v>
      </c>
      <c r="L4" s="13" t="s">
        <v>53</v>
      </c>
      <c r="M4" s="12" t="s">
        <v>54</v>
      </c>
      <c r="O4" s="61"/>
      <c r="P4" s="61"/>
      <c r="Q4" s="5"/>
      <c r="R4" s="60"/>
      <c r="S4" s="60"/>
      <c r="T4" s="5"/>
    </row>
    <row r="5" spans="2:20" ht="16.5" customHeight="1">
      <c r="B5" s="14">
        <v>1</v>
      </c>
      <c r="C5" s="15" t="s">
        <v>0</v>
      </c>
      <c r="D5" s="16">
        <v>0.22256648798477088</v>
      </c>
      <c r="E5" s="17">
        <v>42</v>
      </c>
      <c r="F5" s="29">
        <f>D5-G5</f>
        <v>-8.7271494714468989E-3</v>
      </c>
      <c r="G5" s="16">
        <v>0.23129363745621778</v>
      </c>
      <c r="H5" s="15">
        <v>42</v>
      </c>
      <c r="I5" s="18">
        <v>6.1408504176157938E-2</v>
      </c>
      <c r="J5" s="17">
        <v>41</v>
      </c>
      <c r="K5" s="29">
        <f>I5-L5</f>
        <v>4.7173790888064351E-3</v>
      </c>
      <c r="L5" s="16">
        <v>5.6691125087351503E-2</v>
      </c>
      <c r="M5" s="19">
        <v>42</v>
      </c>
      <c r="O5" s="5"/>
      <c r="P5" s="5"/>
      <c r="Q5" s="52"/>
      <c r="R5" s="5"/>
      <c r="S5" s="5"/>
      <c r="T5" s="52"/>
    </row>
    <row r="6" spans="2:20" ht="16.5" customHeight="1">
      <c r="B6" s="20">
        <v>2</v>
      </c>
      <c r="C6" s="21" t="s">
        <v>1</v>
      </c>
      <c r="D6" s="22">
        <v>0.2740463748661649</v>
      </c>
      <c r="E6" s="23">
        <v>41</v>
      </c>
      <c r="F6" s="30">
        <f t="shared" ref="F6:F48" si="0">D6-G6</f>
        <v>1.7435580730937872E-3</v>
      </c>
      <c r="G6" s="22">
        <v>0.27230281679307111</v>
      </c>
      <c r="H6" s="21">
        <v>40</v>
      </c>
      <c r="I6" s="24">
        <v>7.1609311740890691E-2</v>
      </c>
      <c r="J6" s="23">
        <v>40</v>
      </c>
      <c r="K6" s="30">
        <f t="shared" ref="K6:K48" si="1">I6-L6</f>
        <v>9.2738043178168528E-4</v>
      </c>
      <c r="L6" s="22">
        <v>7.0681931309109006E-2</v>
      </c>
      <c r="M6" s="25">
        <v>39</v>
      </c>
      <c r="O6" s="5"/>
      <c r="P6" s="5"/>
      <c r="Q6" s="52"/>
      <c r="R6" s="5"/>
      <c r="S6" s="5"/>
      <c r="T6" s="52"/>
    </row>
    <row r="7" spans="2:20" ht="16.5" customHeight="1">
      <c r="B7" s="20">
        <v>3</v>
      </c>
      <c r="C7" s="21" t="s">
        <v>2</v>
      </c>
      <c r="D7" s="22">
        <v>0.28811183910865074</v>
      </c>
      <c r="E7" s="23">
        <v>36</v>
      </c>
      <c r="F7" s="30">
        <f t="shared" si="0"/>
        <v>-7.2664118831772817E-3</v>
      </c>
      <c r="G7" s="22">
        <v>0.29537825099182802</v>
      </c>
      <c r="H7" s="21">
        <v>37</v>
      </c>
      <c r="I7" s="24">
        <v>0.18459915611814345</v>
      </c>
      <c r="J7" s="23">
        <v>31</v>
      </c>
      <c r="K7" s="30">
        <f t="shared" si="1"/>
        <v>7.1503918022905358E-2</v>
      </c>
      <c r="L7" s="22">
        <v>0.1130952380952381</v>
      </c>
      <c r="M7" s="25">
        <v>34</v>
      </c>
      <c r="O7" s="5"/>
      <c r="P7" s="5"/>
      <c r="Q7" s="52"/>
      <c r="R7" s="5"/>
      <c r="S7" s="5"/>
      <c r="T7" s="52"/>
    </row>
    <row r="8" spans="2:20" ht="16.5" customHeight="1">
      <c r="B8" s="20">
        <v>4</v>
      </c>
      <c r="C8" s="21" t="s">
        <v>3</v>
      </c>
      <c r="D8" s="22">
        <v>0.27754189524310513</v>
      </c>
      <c r="E8" s="23">
        <v>39</v>
      </c>
      <c r="F8" s="30">
        <f t="shared" si="0"/>
        <v>-1.0545793859168651E-2</v>
      </c>
      <c r="G8" s="22">
        <v>0.28808768910227378</v>
      </c>
      <c r="H8" s="21">
        <v>39</v>
      </c>
      <c r="I8" s="24">
        <v>0.25812274368231047</v>
      </c>
      <c r="J8" s="23">
        <v>20</v>
      </c>
      <c r="K8" s="30">
        <f t="shared" si="1"/>
        <v>2.7395871435614449E-2</v>
      </c>
      <c r="L8" s="22">
        <v>0.23072687224669602</v>
      </c>
      <c r="M8" s="25">
        <v>23</v>
      </c>
      <c r="O8" s="5"/>
      <c r="P8" s="5"/>
      <c r="Q8" s="52"/>
      <c r="R8" s="5"/>
      <c r="S8" s="5"/>
      <c r="T8" s="52"/>
    </row>
    <row r="9" spans="2:20" ht="16.5" customHeight="1">
      <c r="B9" s="13">
        <v>5</v>
      </c>
      <c r="C9" s="26" t="s">
        <v>4</v>
      </c>
      <c r="D9" s="27">
        <v>0.41315827030112745</v>
      </c>
      <c r="E9" s="11">
        <v>5</v>
      </c>
      <c r="F9" s="31">
        <f t="shared" si="0"/>
        <v>-2.7534846662360113E-2</v>
      </c>
      <c r="G9" s="27">
        <v>0.44069311696348756</v>
      </c>
      <c r="H9" s="26">
        <v>4</v>
      </c>
      <c r="I9" s="28">
        <v>8.1355932203389825E-2</v>
      </c>
      <c r="J9" s="11">
        <v>39</v>
      </c>
      <c r="K9" s="31">
        <f t="shared" si="1"/>
        <v>1.7746464747768517E-2</v>
      </c>
      <c r="L9" s="27">
        <v>6.3609467455621307E-2</v>
      </c>
      <c r="M9" s="12">
        <v>40</v>
      </c>
      <c r="O9" s="5"/>
      <c r="P9" s="5"/>
      <c r="Q9" s="52"/>
      <c r="R9" s="5"/>
      <c r="S9" s="5"/>
      <c r="T9" s="52"/>
    </row>
    <row r="10" spans="2:20" ht="16.5" customHeight="1">
      <c r="B10" s="14">
        <v>6</v>
      </c>
      <c r="C10" s="15" t="s">
        <v>5</v>
      </c>
      <c r="D10" s="16">
        <v>0.44466201074777539</v>
      </c>
      <c r="E10" s="17">
        <v>2</v>
      </c>
      <c r="F10" s="29">
        <f t="shared" si="0"/>
        <v>-8.03159194582731E-3</v>
      </c>
      <c r="G10" s="16">
        <v>0.4526936026936027</v>
      </c>
      <c r="H10" s="15">
        <v>3</v>
      </c>
      <c r="I10" s="18">
        <v>0.33761329305135951</v>
      </c>
      <c r="J10" s="17">
        <v>14</v>
      </c>
      <c r="K10" s="29">
        <f t="shared" si="1"/>
        <v>7.3566624337819464E-2</v>
      </c>
      <c r="L10" s="16">
        <v>0.26404666871354004</v>
      </c>
      <c r="M10" s="19">
        <v>18</v>
      </c>
      <c r="O10" s="5"/>
      <c r="P10" s="5"/>
      <c r="Q10" s="52"/>
      <c r="R10" s="5"/>
      <c r="S10" s="5"/>
      <c r="T10" s="52"/>
    </row>
    <row r="11" spans="2:20" ht="16.5" customHeight="1">
      <c r="B11" s="20">
        <v>7</v>
      </c>
      <c r="C11" s="21" t="s">
        <v>6</v>
      </c>
      <c r="D11" s="22">
        <v>0.38387462235649544</v>
      </c>
      <c r="E11" s="23">
        <v>13</v>
      </c>
      <c r="F11" s="30">
        <f t="shared" si="0"/>
        <v>-1.1523444831723628E-2</v>
      </c>
      <c r="G11" s="22">
        <v>0.39539806718821907</v>
      </c>
      <c r="H11" s="21">
        <v>11</v>
      </c>
      <c r="I11" s="24">
        <v>0.25</v>
      </c>
      <c r="J11" s="23">
        <v>21</v>
      </c>
      <c r="K11" s="30">
        <f t="shared" si="1"/>
        <v>-2.9642058165548102E-2</v>
      </c>
      <c r="L11" s="22">
        <v>0.2796420581655481</v>
      </c>
      <c r="M11" s="25">
        <v>16</v>
      </c>
      <c r="O11" s="5"/>
      <c r="P11" s="5"/>
      <c r="Q11" s="52"/>
      <c r="R11" s="5"/>
      <c r="S11" s="5"/>
      <c r="T11" s="52"/>
    </row>
    <row r="12" spans="2:20" ht="16.5" customHeight="1">
      <c r="B12" s="20">
        <v>8</v>
      </c>
      <c r="C12" s="21" t="s">
        <v>7</v>
      </c>
      <c r="D12" s="22">
        <v>0.39663969889218709</v>
      </c>
      <c r="E12" s="23">
        <v>9</v>
      </c>
      <c r="F12" s="30">
        <f t="shared" si="0"/>
        <v>-8.5832072820341554E-3</v>
      </c>
      <c r="G12" s="22">
        <v>0.40522290617422124</v>
      </c>
      <c r="H12" s="21">
        <v>6</v>
      </c>
      <c r="I12" s="24">
        <v>0.18649045521292218</v>
      </c>
      <c r="J12" s="23">
        <v>30</v>
      </c>
      <c r="K12" s="30">
        <f t="shared" si="1"/>
        <v>-9.9221008408894862E-3</v>
      </c>
      <c r="L12" s="22">
        <v>0.19641255605381167</v>
      </c>
      <c r="M12" s="25">
        <v>27</v>
      </c>
      <c r="O12" s="5"/>
      <c r="P12" s="5"/>
      <c r="Q12" s="52"/>
      <c r="R12" s="5"/>
      <c r="S12" s="5"/>
      <c r="T12" s="52"/>
    </row>
    <row r="13" spans="2:20" ht="16.5" customHeight="1">
      <c r="B13" s="20">
        <v>9</v>
      </c>
      <c r="C13" s="21" t="s">
        <v>8</v>
      </c>
      <c r="D13" s="22">
        <v>0.35765750670241286</v>
      </c>
      <c r="E13" s="23">
        <v>19</v>
      </c>
      <c r="F13" s="30">
        <f t="shared" si="0"/>
        <v>-2.8085439203272E-3</v>
      </c>
      <c r="G13" s="22">
        <v>0.36046605062274006</v>
      </c>
      <c r="H13" s="21">
        <v>18</v>
      </c>
      <c r="I13" s="24">
        <v>0.61968680089485462</v>
      </c>
      <c r="J13" s="23">
        <v>2</v>
      </c>
      <c r="K13" s="30">
        <f t="shared" si="1"/>
        <v>8.2348581545683697E-3</v>
      </c>
      <c r="L13" s="22">
        <v>0.61145194274028625</v>
      </c>
      <c r="M13" s="25">
        <v>3</v>
      </c>
      <c r="O13" s="5"/>
      <c r="P13" s="5"/>
      <c r="Q13" s="52"/>
      <c r="R13" s="5"/>
      <c r="S13" s="5"/>
      <c r="T13" s="52"/>
    </row>
    <row r="14" spans="2:20" ht="16.5" customHeight="1">
      <c r="B14" s="13">
        <v>10</v>
      </c>
      <c r="C14" s="26" t="s">
        <v>9</v>
      </c>
      <c r="D14" s="27">
        <v>0.33367125271542358</v>
      </c>
      <c r="E14" s="11">
        <v>27</v>
      </c>
      <c r="F14" s="31">
        <f t="shared" si="0"/>
        <v>-1.0559961157408759E-2</v>
      </c>
      <c r="G14" s="27">
        <v>0.34423121387283234</v>
      </c>
      <c r="H14" s="26">
        <v>25</v>
      </c>
      <c r="I14" s="28">
        <v>0.19407008086253369</v>
      </c>
      <c r="J14" s="11">
        <v>29</v>
      </c>
      <c r="K14" s="31">
        <f t="shared" si="1"/>
        <v>6.2484685126194539E-3</v>
      </c>
      <c r="L14" s="27">
        <v>0.18782161234991424</v>
      </c>
      <c r="M14" s="12">
        <v>28</v>
      </c>
      <c r="O14" s="5"/>
      <c r="P14" s="5"/>
      <c r="Q14" s="52"/>
      <c r="R14" s="5"/>
      <c r="S14" s="5"/>
      <c r="T14" s="52"/>
    </row>
    <row r="15" spans="2:20" ht="16.5" customHeight="1">
      <c r="B15" s="14">
        <v>11</v>
      </c>
      <c r="C15" s="15" t="s">
        <v>10</v>
      </c>
      <c r="D15" s="16">
        <v>0.33713550451218027</v>
      </c>
      <c r="E15" s="17">
        <v>26</v>
      </c>
      <c r="F15" s="29">
        <f t="shared" si="0"/>
        <v>-1.7199308509073419E-2</v>
      </c>
      <c r="G15" s="16">
        <v>0.35433481302125369</v>
      </c>
      <c r="H15" s="15">
        <v>22</v>
      </c>
      <c r="I15" s="18">
        <v>0.11126436781609196</v>
      </c>
      <c r="J15" s="17">
        <v>37</v>
      </c>
      <c r="K15" s="29">
        <f t="shared" si="1"/>
        <v>-3.8387128698873188E-2</v>
      </c>
      <c r="L15" s="16">
        <v>0.14965149651496515</v>
      </c>
      <c r="M15" s="19">
        <v>32</v>
      </c>
      <c r="O15" s="5"/>
      <c r="P15" s="5"/>
      <c r="Q15" s="52"/>
      <c r="R15" s="5"/>
      <c r="S15" s="5"/>
      <c r="T15" s="52"/>
    </row>
    <row r="16" spans="2:20" ht="16.5" customHeight="1">
      <c r="B16" s="20">
        <v>12</v>
      </c>
      <c r="C16" s="21" t="s">
        <v>11</v>
      </c>
      <c r="D16" s="22">
        <v>0.33317759577859618</v>
      </c>
      <c r="E16" s="23">
        <v>28</v>
      </c>
      <c r="F16" s="30">
        <f t="shared" si="0"/>
        <v>2.0572197528904712E-3</v>
      </c>
      <c r="G16" s="22">
        <v>0.33112037602570571</v>
      </c>
      <c r="H16" s="21">
        <v>29</v>
      </c>
      <c r="I16" s="24">
        <v>0.6954022988505747</v>
      </c>
      <c r="J16" s="23">
        <v>1</v>
      </c>
      <c r="K16" s="30">
        <f t="shared" si="1"/>
        <v>7.4201987081284004E-2</v>
      </c>
      <c r="L16" s="22">
        <v>0.62120031176929069</v>
      </c>
      <c r="M16" s="25">
        <v>2</v>
      </c>
      <c r="O16" s="5"/>
      <c r="P16" s="5"/>
      <c r="Q16" s="52"/>
      <c r="R16" s="5"/>
      <c r="S16" s="5"/>
      <c r="T16" s="52"/>
    </row>
    <row r="17" spans="2:20" ht="16.5" customHeight="1">
      <c r="B17" s="20">
        <v>13</v>
      </c>
      <c r="C17" s="21" t="s">
        <v>12</v>
      </c>
      <c r="D17" s="22">
        <v>0.31957482739780457</v>
      </c>
      <c r="E17" s="23">
        <v>32</v>
      </c>
      <c r="F17" s="30">
        <f t="shared" si="0"/>
        <v>-9.9016385689120745E-3</v>
      </c>
      <c r="G17" s="22">
        <v>0.32947646596671665</v>
      </c>
      <c r="H17" s="21">
        <v>30</v>
      </c>
      <c r="I17" s="24">
        <v>8.6588541666666671E-2</v>
      </c>
      <c r="J17" s="23">
        <v>38</v>
      </c>
      <c r="K17" s="30">
        <f t="shared" si="1"/>
        <v>-1.0377549945468967E-2</v>
      </c>
      <c r="L17" s="22">
        <v>9.6966091612135638E-2</v>
      </c>
      <c r="M17" s="25">
        <v>37</v>
      </c>
      <c r="O17" s="5"/>
      <c r="P17" s="5"/>
      <c r="Q17" s="52"/>
      <c r="R17" s="5"/>
      <c r="S17" s="5"/>
      <c r="T17" s="52"/>
    </row>
    <row r="18" spans="2:20" ht="16.5" customHeight="1">
      <c r="B18" s="20">
        <v>14</v>
      </c>
      <c r="C18" s="21" t="s">
        <v>13</v>
      </c>
      <c r="D18" s="22">
        <v>0.33910891089108913</v>
      </c>
      <c r="E18" s="23">
        <v>24</v>
      </c>
      <c r="F18" s="30">
        <f t="shared" si="0"/>
        <v>1.1666225301569466E-2</v>
      </c>
      <c r="G18" s="22">
        <v>0.32744268558951967</v>
      </c>
      <c r="H18" s="21">
        <v>31</v>
      </c>
      <c r="I18" s="24">
        <v>0.248</v>
      </c>
      <c r="J18" s="23">
        <v>22</v>
      </c>
      <c r="K18" s="30">
        <f t="shared" si="1"/>
        <v>-3.4978723404255341E-2</v>
      </c>
      <c r="L18" s="22">
        <v>0.28297872340425534</v>
      </c>
      <c r="M18" s="25">
        <v>15</v>
      </c>
      <c r="O18" s="5"/>
      <c r="P18" s="5"/>
      <c r="Q18" s="52"/>
      <c r="R18" s="5"/>
      <c r="S18" s="5"/>
      <c r="T18" s="52"/>
    </row>
    <row r="19" spans="2:20" ht="16.5" customHeight="1">
      <c r="B19" s="13">
        <v>15</v>
      </c>
      <c r="C19" s="26" t="s">
        <v>14</v>
      </c>
      <c r="D19" s="27">
        <v>0.3874333274720122</v>
      </c>
      <c r="E19" s="11">
        <v>12</v>
      </c>
      <c r="F19" s="31">
        <f t="shared" si="0"/>
        <v>-1.1455374329637891E-2</v>
      </c>
      <c r="G19" s="27">
        <v>0.39888870180165009</v>
      </c>
      <c r="H19" s="26">
        <v>9</v>
      </c>
      <c r="I19" s="28">
        <v>0.23098201936376211</v>
      </c>
      <c r="J19" s="11">
        <v>24</v>
      </c>
      <c r="K19" s="31">
        <f t="shared" si="1"/>
        <v>1.8821605392222662E-2</v>
      </c>
      <c r="L19" s="27">
        <v>0.21216041397153945</v>
      </c>
      <c r="M19" s="12">
        <v>25</v>
      </c>
      <c r="O19" s="5"/>
      <c r="P19" s="5"/>
      <c r="Q19" s="52"/>
      <c r="R19" s="5"/>
      <c r="S19" s="5"/>
      <c r="T19" s="52"/>
    </row>
    <row r="20" spans="2:20" ht="16.5" customHeight="1">
      <c r="B20" s="14">
        <v>16</v>
      </c>
      <c r="C20" s="15" t="s">
        <v>15</v>
      </c>
      <c r="D20" s="16">
        <v>0.36067256735384701</v>
      </c>
      <c r="E20" s="17">
        <v>17</v>
      </c>
      <c r="F20" s="29">
        <f t="shared" si="0"/>
        <v>5.4420662185035162E-3</v>
      </c>
      <c r="G20" s="16">
        <v>0.35523050113534349</v>
      </c>
      <c r="H20" s="15">
        <v>21</v>
      </c>
      <c r="I20" s="18">
        <v>0.30431979368149581</v>
      </c>
      <c r="J20" s="17">
        <v>17</v>
      </c>
      <c r="K20" s="29">
        <f t="shared" si="1"/>
        <v>5.0636257486748826E-2</v>
      </c>
      <c r="L20" s="16">
        <v>0.25368353619474698</v>
      </c>
      <c r="M20" s="19">
        <v>19</v>
      </c>
      <c r="O20" s="5"/>
      <c r="P20" s="5"/>
      <c r="Q20" s="52"/>
      <c r="R20" s="5"/>
      <c r="S20" s="5"/>
      <c r="T20" s="52"/>
    </row>
    <row r="21" spans="2:20" ht="16.5" customHeight="1">
      <c r="B21" s="20">
        <v>17</v>
      </c>
      <c r="C21" s="21" t="s">
        <v>16</v>
      </c>
      <c r="D21" s="22">
        <v>0.39632051424138315</v>
      </c>
      <c r="E21" s="23">
        <v>11</v>
      </c>
      <c r="F21" s="30">
        <f t="shared" si="0"/>
        <v>1.5611559526130803E-3</v>
      </c>
      <c r="G21" s="22">
        <v>0.39475935828877007</v>
      </c>
      <c r="H21" s="21">
        <v>12</v>
      </c>
      <c r="I21" s="24">
        <v>0.13623978201634879</v>
      </c>
      <c r="J21" s="23">
        <v>34</v>
      </c>
      <c r="K21" s="30">
        <f t="shared" si="1"/>
        <v>3.4141879918446694E-2</v>
      </c>
      <c r="L21" s="22">
        <v>0.10209790209790209</v>
      </c>
      <c r="M21" s="25">
        <v>35</v>
      </c>
      <c r="O21" s="5"/>
      <c r="P21" s="5"/>
      <c r="Q21" s="52"/>
      <c r="R21" s="5"/>
      <c r="S21" s="5"/>
      <c r="T21" s="52"/>
    </row>
    <row r="22" spans="2:20" ht="16.5" customHeight="1">
      <c r="B22" s="20">
        <v>18</v>
      </c>
      <c r="C22" s="21" t="s">
        <v>17</v>
      </c>
      <c r="D22" s="22">
        <v>0.27703361560174494</v>
      </c>
      <c r="E22" s="23">
        <v>40</v>
      </c>
      <c r="F22" s="30">
        <f t="shared" si="0"/>
        <v>9.1608830379656947E-3</v>
      </c>
      <c r="G22" s="22">
        <v>0.26787273256377925</v>
      </c>
      <c r="H22" s="21">
        <v>41</v>
      </c>
      <c r="I22" s="24">
        <v>0.1173780487804878</v>
      </c>
      <c r="J22" s="23">
        <v>36</v>
      </c>
      <c r="K22" s="30">
        <f t="shared" si="1"/>
        <v>-5.8217189314750284E-2</v>
      </c>
      <c r="L22" s="22">
        <v>0.17559523809523808</v>
      </c>
      <c r="M22" s="25">
        <v>31</v>
      </c>
      <c r="O22" s="5"/>
      <c r="P22" s="5"/>
      <c r="Q22" s="52"/>
      <c r="R22" s="5"/>
      <c r="S22" s="5"/>
      <c r="T22" s="52"/>
    </row>
    <row r="23" spans="2:20" ht="16.5" customHeight="1">
      <c r="B23" s="20">
        <v>19</v>
      </c>
      <c r="C23" s="21" t="s">
        <v>18</v>
      </c>
      <c r="D23" s="22">
        <v>0.28747523662777902</v>
      </c>
      <c r="E23" s="23">
        <v>37</v>
      </c>
      <c r="F23" s="30">
        <f t="shared" si="0"/>
        <v>-2.5157010515682698E-2</v>
      </c>
      <c r="G23" s="22">
        <v>0.31263224714346172</v>
      </c>
      <c r="H23" s="21">
        <v>33</v>
      </c>
      <c r="I23" s="24">
        <v>0.26550079491255962</v>
      </c>
      <c r="J23" s="23">
        <v>19</v>
      </c>
      <c r="K23" s="30">
        <f t="shared" si="1"/>
        <v>2.5078073644395821E-2</v>
      </c>
      <c r="L23" s="22">
        <v>0.2404227212681638</v>
      </c>
      <c r="M23" s="25">
        <v>22</v>
      </c>
      <c r="O23" s="5"/>
      <c r="P23" s="5"/>
      <c r="Q23" s="52"/>
      <c r="R23" s="5"/>
      <c r="S23" s="5"/>
      <c r="T23" s="52"/>
    </row>
    <row r="24" spans="2:20" ht="16.5" customHeight="1">
      <c r="B24" s="13">
        <v>20</v>
      </c>
      <c r="C24" s="26" t="s">
        <v>19</v>
      </c>
      <c r="D24" s="27">
        <v>0.39641807003475005</v>
      </c>
      <c r="E24" s="11">
        <v>10</v>
      </c>
      <c r="F24" s="31">
        <f t="shared" si="0"/>
        <v>-6.1265170565860672E-4</v>
      </c>
      <c r="G24" s="27">
        <v>0.39703072174040865</v>
      </c>
      <c r="H24" s="26">
        <v>10</v>
      </c>
      <c r="I24" s="28">
        <v>0.2175805047867711</v>
      </c>
      <c r="J24" s="11">
        <v>26</v>
      </c>
      <c r="K24" s="31">
        <f t="shared" si="1"/>
        <v>1.263632615838195E-2</v>
      </c>
      <c r="L24" s="27">
        <v>0.20494417862838915</v>
      </c>
      <c r="M24" s="12">
        <v>26</v>
      </c>
      <c r="O24" s="5"/>
      <c r="P24" s="5"/>
      <c r="Q24" s="52"/>
      <c r="R24" s="5"/>
      <c r="S24" s="5"/>
      <c r="T24" s="52"/>
    </row>
    <row r="25" spans="2:20" ht="16.5" customHeight="1">
      <c r="B25" s="14">
        <v>21</v>
      </c>
      <c r="C25" s="15" t="s">
        <v>20</v>
      </c>
      <c r="D25" s="16">
        <v>0.35110174983797798</v>
      </c>
      <c r="E25" s="17">
        <v>22</v>
      </c>
      <c r="F25" s="29">
        <f t="shared" si="0"/>
        <v>-5.8164080703300147E-3</v>
      </c>
      <c r="G25" s="16">
        <v>0.356918157908308</v>
      </c>
      <c r="H25" s="15">
        <v>19</v>
      </c>
      <c r="I25" s="18">
        <v>0.32854864433811803</v>
      </c>
      <c r="J25" s="17">
        <v>16</v>
      </c>
      <c r="K25" s="29">
        <f t="shared" si="1"/>
        <v>-6.4204978850287753E-2</v>
      </c>
      <c r="L25" s="16">
        <v>0.39275362318840579</v>
      </c>
      <c r="M25" s="19">
        <v>12</v>
      </c>
      <c r="O25" s="5"/>
      <c r="P25" s="5"/>
      <c r="Q25" s="52"/>
      <c r="R25" s="5"/>
      <c r="S25" s="5"/>
      <c r="T25" s="52"/>
    </row>
    <row r="26" spans="2:20" ht="16.5" customHeight="1">
      <c r="B26" s="20">
        <v>22</v>
      </c>
      <c r="C26" s="21" t="s">
        <v>21</v>
      </c>
      <c r="D26" s="22">
        <v>0.40476858345021038</v>
      </c>
      <c r="E26" s="23">
        <v>7</v>
      </c>
      <c r="F26" s="30">
        <f t="shared" si="0"/>
        <v>3.2862985622855723E-3</v>
      </c>
      <c r="G26" s="22">
        <v>0.40148228488792481</v>
      </c>
      <c r="H26" s="21">
        <v>7</v>
      </c>
      <c r="I26" s="24">
        <v>0.44214876033057854</v>
      </c>
      <c r="J26" s="23">
        <v>7</v>
      </c>
      <c r="K26" s="30">
        <f t="shared" si="1"/>
        <v>-0.10609685370450922</v>
      </c>
      <c r="L26" s="22">
        <v>0.54824561403508776</v>
      </c>
      <c r="M26" s="25">
        <v>5</v>
      </c>
      <c r="O26" s="5"/>
      <c r="P26" s="5"/>
      <c r="Q26" s="52"/>
      <c r="R26" s="5"/>
      <c r="S26" s="5"/>
      <c r="T26" s="52"/>
    </row>
    <row r="27" spans="2:20" ht="16.5" customHeight="1">
      <c r="B27" s="20">
        <v>23</v>
      </c>
      <c r="C27" s="21" t="s">
        <v>22</v>
      </c>
      <c r="D27" s="22">
        <v>0.35963624039765024</v>
      </c>
      <c r="E27" s="23">
        <v>18</v>
      </c>
      <c r="F27" s="30">
        <f t="shared" si="0"/>
        <v>-2.0180767137333633E-2</v>
      </c>
      <c r="G27" s="22">
        <v>0.37981700753498387</v>
      </c>
      <c r="H27" s="21">
        <v>16</v>
      </c>
      <c r="I27" s="24">
        <v>0.22529069767441862</v>
      </c>
      <c r="J27" s="23">
        <v>25</v>
      </c>
      <c r="K27" s="30">
        <f t="shared" si="1"/>
        <v>-2.1160915228807198E-2</v>
      </c>
      <c r="L27" s="22">
        <v>0.24645161290322581</v>
      </c>
      <c r="M27" s="25">
        <v>20</v>
      </c>
      <c r="O27" s="5"/>
      <c r="P27" s="5"/>
      <c r="Q27" s="52"/>
      <c r="R27" s="5"/>
      <c r="S27" s="5"/>
      <c r="T27" s="52"/>
    </row>
    <row r="28" spans="2:20" ht="16.5" customHeight="1">
      <c r="B28" s="20">
        <v>24</v>
      </c>
      <c r="C28" s="21" t="s">
        <v>23</v>
      </c>
      <c r="D28" s="22">
        <v>0.32029177718832891</v>
      </c>
      <c r="E28" s="23">
        <v>31</v>
      </c>
      <c r="F28" s="30">
        <f t="shared" si="0"/>
        <v>1.8397615891707131E-2</v>
      </c>
      <c r="G28" s="22">
        <v>0.30189416129662178</v>
      </c>
      <c r="H28" s="21">
        <v>35</v>
      </c>
      <c r="I28" s="24">
        <v>5.1383399209486168E-2</v>
      </c>
      <c r="J28" s="23">
        <v>42</v>
      </c>
      <c r="K28" s="30">
        <f t="shared" si="1"/>
        <v>6.3763668606816662E-3</v>
      </c>
      <c r="L28" s="22">
        <v>4.5007032348804502E-2</v>
      </c>
      <c r="M28" s="25">
        <v>43</v>
      </c>
      <c r="O28" s="5"/>
      <c r="P28" s="5"/>
      <c r="Q28" s="52"/>
      <c r="R28" s="5"/>
      <c r="S28" s="5"/>
      <c r="T28" s="52"/>
    </row>
    <row r="29" spans="2:20" ht="16.5" customHeight="1">
      <c r="B29" s="13">
        <v>25</v>
      </c>
      <c r="C29" s="26" t="s">
        <v>24</v>
      </c>
      <c r="D29" s="27">
        <v>0.3154127694184628</v>
      </c>
      <c r="E29" s="11">
        <v>34</v>
      </c>
      <c r="F29" s="31">
        <f t="shared" si="0"/>
        <v>1.0209045933036287E-2</v>
      </c>
      <c r="G29" s="27">
        <v>0.30520372348542651</v>
      </c>
      <c r="H29" s="26">
        <v>34</v>
      </c>
      <c r="I29" s="28">
        <v>0.48958333333333331</v>
      </c>
      <c r="J29" s="11">
        <v>4</v>
      </c>
      <c r="K29" s="31">
        <f t="shared" si="1"/>
        <v>5.9953703703703676E-2</v>
      </c>
      <c r="L29" s="27">
        <v>0.42962962962962964</v>
      </c>
      <c r="M29" s="12">
        <v>9</v>
      </c>
      <c r="O29" s="5"/>
      <c r="P29" s="5"/>
      <c r="Q29" s="52"/>
      <c r="R29" s="5"/>
      <c r="S29" s="5"/>
      <c r="T29" s="52"/>
    </row>
    <row r="30" spans="2:20" ht="16.5" customHeight="1">
      <c r="B30" s="14">
        <v>26</v>
      </c>
      <c r="C30" s="15" t="s">
        <v>25</v>
      </c>
      <c r="D30" s="16">
        <v>0.35189309576837419</v>
      </c>
      <c r="E30" s="17">
        <v>21</v>
      </c>
      <c r="F30" s="29">
        <f t="shared" si="0"/>
        <v>5.6843959823033585E-3</v>
      </c>
      <c r="G30" s="16">
        <v>0.34620869978607083</v>
      </c>
      <c r="H30" s="15">
        <v>23</v>
      </c>
      <c r="I30" s="18">
        <v>0.3531746031746032</v>
      </c>
      <c r="J30" s="17">
        <v>12</v>
      </c>
      <c r="K30" s="29">
        <f t="shared" si="1"/>
        <v>0.13478379857690204</v>
      </c>
      <c r="L30" s="16">
        <v>0.21839080459770116</v>
      </c>
      <c r="M30" s="19">
        <v>24</v>
      </c>
      <c r="O30" s="5"/>
      <c r="P30" s="5"/>
      <c r="Q30" s="52"/>
      <c r="R30" s="5"/>
      <c r="S30" s="5"/>
      <c r="T30" s="52"/>
    </row>
    <row r="31" spans="2:20" ht="16.5" customHeight="1">
      <c r="B31" s="20">
        <v>27</v>
      </c>
      <c r="C31" s="21" t="s">
        <v>26</v>
      </c>
      <c r="D31" s="22">
        <v>0.44363822176801226</v>
      </c>
      <c r="E31" s="23">
        <v>3</v>
      </c>
      <c r="F31" s="30">
        <f t="shared" si="0"/>
        <v>-3.2191255439824706E-2</v>
      </c>
      <c r="G31" s="22">
        <v>0.47582947720783697</v>
      </c>
      <c r="H31" s="21">
        <v>2</v>
      </c>
      <c r="I31" s="24">
        <v>0.34383202099737531</v>
      </c>
      <c r="J31" s="23">
        <v>13</v>
      </c>
      <c r="K31" s="30">
        <f t="shared" si="1"/>
        <v>-8.1974430615527893E-2</v>
      </c>
      <c r="L31" s="22">
        <v>0.4258064516129032</v>
      </c>
      <c r="M31" s="25">
        <v>10</v>
      </c>
      <c r="O31" s="5"/>
      <c r="P31" s="5"/>
      <c r="Q31" s="52"/>
      <c r="R31" s="5"/>
      <c r="S31" s="5"/>
      <c r="T31" s="52"/>
    </row>
    <row r="32" spans="2:20" ht="16.5" customHeight="1">
      <c r="B32" s="20">
        <v>28</v>
      </c>
      <c r="C32" s="21" t="s">
        <v>27</v>
      </c>
      <c r="D32" s="22">
        <v>0.28367452744265559</v>
      </c>
      <c r="E32" s="23">
        <v>38</v>
      </c>
      <c r="F32" s="30">
        <f t="shared" si="0"/>
        <v>-7.3581910170185671E-3</v>
      </c>
      <c r="G32" s="22">
        <v>0.29103271845967416</v>
      </c>
      <c r="H32" s="21">
        <v>38</v>
      </c>
      <c r="I32" s="24">
        <v>0.1367588932806324</v>
      </c>
      <c r="J32" s="23">
        <v>33</v>
      </c>
      <c r="K32" s="30">
        <f t="shared" si="1"/>
        <v>-4.4597653690713279E-2</v>
      </c>
      <c r="L32" s="22">
        <v>0.18135654697134568</v>
      </c>
      <c r="M32" s="25">
        <v>29</v>
      </c>
      <c r="O32" s="5"/>
      <c r="P32" s="5"/>
      <c r="Q32" s="52"/>
      <c r="R32" s="5"/>
      <c r="S32" s="5"/>
      <c r="T32" s="52"/>
    </row>
    <row r="33" spans="2:20" ht="16.5" customHeight="1">
      <c r="B33" s="20">
        <v>29</v>
      </c>
      <c r="C33" s="21" t="s">
        <v>28</v>
      </c>
      <c r="D33" s="22">
        <v>0.31848295727316372</v>
      </c>
      <c r="E33" s="23">
        <v>33</v>
      </c>
      <c r="F33" s="30">
        <f t="shared" si="0"/>
        <v>-3.2642546227470426E-3</v>
      </c>
      <c r="G33" s="22">
        <v>0.32174721189591077</v>
      </c>
      <c r="H33" s="21">
        <v>32</v>
      </c>
      <c r="I33" s="24">
        <v>0.20393120393120392</v>
      </c>
      <c r="J33" s="23">
        <v>27</v>
      </c>
      <c r="K33" s="30">
        <f t="shared" si="1"/>
        <v>2.5271154303412369E-2</v>
      </c>
      <c r="L33" s="22">
        <v>0.17866004962779156</v>
      </c>
      <c r="M33" s="25">
        <v>30</v>
      </c>
      <c r="O33" s="5"/>
      <c r="P33" s="5"/>
      <c r="Q33" s="52"/>
      <c r="R33" s="5"/>
      <c r="S33" s="5"/>
      <c r="T33" s="52"/>
    </row>
    <row r="34" spans="2:20" ht="16.5" customHeight="1">
      <c r="B34" s="13">
        <v>30</v>
      </c>
      <c r="C34" s="26" t="s">
        <v>48</v>
      </c>
      <c r="D34" s="27">
        <v>0.32712866306125016</v>
      </c>
      <c r="E34" s="11">
        <v>29</v>
      </c>
      <c r="F34" s="31">
        <f t="shared" si="0"/>
        <v>-1.7526324425342632E-2</v>
      </c>
      <c r="G34" s="27">
        <v>0.34465498748659279</v>
      </c>
      <c r="H34" s="26">
        <v>24</v>
      </c>
      <c r="I34" s="28">
        <v>0.20338983050847459</v>
      </c>
      <c r="J34" s="11">
        <v>28</v>
      </c>
      <c r="K34" s="31">
        <f t="shared" si="1"/>
        <v>0.12626217093400649</v>
      </c>
      <c r="L34" s="27">
        <v>7.7127659574468085E-2</v>
      </c>
      <c r="M34" s="12">
        <v>38</v>
      </c>
      <c r="O34" s="5"/>
      <c r="P34" s="5"/>
      <c r="Q34" s="52"/>
      <c r="R34" s="5"/>
      <c r="S34" s="5"/>
      <c r="T34" s="52"/>
    </row>
    <row r="35" spans="2:20" ht="16.5" customHeight="1">
      <c r="B35" s="14">
        <v>31</v>
      </c>
      <c r="C35" s="15" t="s">
        <v>29</v>
      </c>
      <c r="D35" s="16">
        <v>0.32254687351289618</v>
      </c>
      <c r="E35" s="17">
        <v>30</v>
      </c>
      <c r="F35" s="29">
        <f t="shared" si="0"/>
        <v>-1.7633077409579534E-2</v>
      </c>
      <c r="G35" s="16">
        <v>0.34017995092247572</v>
      </c>
      <c r="H35" s="15">
        <v>26</v>
      </c>
      <c r="I35" s="18">
        <v>0.5617128463476071</v>
      </c>
      <c r="J35" s="17">
        <v>3</v>
      </c>
      <c r="K35" s="29">
        <f t="shared" si="1"/>
        <v>-3.4440999806239048E-2</v>
      </c>
      <c r="L35" s="16">
        <v>0.59615384615384615</v>
      </c>
      <c r="M35" s="19">
        <v>4</v>
      </c>
      <c r="O35" s="5"/>
      <c r="P35" s="5"/>
      <c r="Q35" s="52"/>
      <c r="R35" s="5"/>
      <c r="S35" s="5"/>
      <c r="T35" s="52"/>
    </row>
    <row r="36" spans="2:20" ht="16.5" customHeight="1">
      <c r="B36" s="20">
        <v>32</v>
      </c>
      <c r="C36" s="21" t="s">
        <v>30</v>
      </c>
      <c r="D36" s="22">
        <v>0.37660896582334663</v>
      </c>
      <c r="E36" s="23">
        <v>15</v>
      </c>
      <c r="F36" s="30">
        <f t="shared" si="0"/>
        <v>-3.783191039398448E-3</v>
      </c>
      <c r="G36" s="22">
        <v>0.38039215686274508</v>
      </c>
      <c r="H36" s="21">
        <v>15</v>
      </c>
      <c r="I36" s="24">
        <v>0.41420118343195267</v>
      </c>
      <c r="J36" s="23">
        <v>9</v>
      </c>
      <c r="K36" s="30">
        <f t="shared" si="1"/>
        <v>-0.24852071005917165</v>
      </c>
      <c r="L36" s="22">
        <v>0.66272189349112431</v>
      </c>
      <c r="M36" s="25">
        <v>1</v>
      </c>
      <c r="O36" s="5"/>
      <c r="P36" s="5"/>
      <c r="Q36" s="52"/>
      <c r="R36" s="5"/>
      <c r="S36" s="5"/>
      <c r="T36" s="52"/>
    </row>
    <row r="37" spans="2:20" ht="16.5" customHeight="1">
      <c r="B37" s="20">
        <v>33</v>
      </c>
      <c r="C37" s="21" t="s">
        <v>31</v>
      </c>
      <c r="D37" s="22">
        <v>0.5132048536759457</v>
      </c>
      <c r="E37" s="23">
        <v>1</v>
      </c>
      <c r="F37" s="30">
        <f t="shared" si="0"/>
        <v>3.0594194236017946E-2</v>
      </c>
      <c r="G37" s="22">
        <v>0.48261065943992776</v>
      </c>
      <c r="H37" s="21">
        <v>1</v>
      </c>
      <c r="I37" s="24">
        <v>0.38528138528138528</v>
      </c>
      <c r="J37" s="23">
        <v>10</v>
      </c>
      <c r="K37" s="30">
        <f t="shared" si="1"/>
        <v>0.24305916305916306</v>
      </c>
      <c r="L37" s="22">
        <v>0.14222222222222222</v>
      </c>
      <c r="M37" s="25">
        <v>33</v>
      </c>
      <c r="O37" s="5"/>
      <c r="P37" s="5"/>
      <c r="Q37" s="52"/>
      <c r="R37" s="5"/>
      <c r="S37" s="5"/>
      <c r="T37" s="52"/>
    </row>
    <row r="38" spans="2:20" ht="16.5" customHeight="1">
      <c r="B38" s="20">
        <v>34</v>
      </c>
      <c r="C38" s="21" t="s">
        <v>32</v>
      </c>
      <c r="D38" s="22">
        <v>0.37132836475230163</v>
      </c>
      <c r="E38" s="23">
        <v>16</v>
      </c>
      <c r="F38" s="30">
        <f t="shared" si="0"/>
        <v>-1.5443426750107458E-2</v>
      </c>
      <c r="G38" s="22">
        <v>0.38677179150240909</v>
      </c>
      <c r="H38" s="21">
        <v>14</v>
      </c>
      <c r="I38" s="24">
        <v>0.13725490196078433</v>
      </c>
      <c r="J38" s="23">
        <v>32</v>
      </c>
      <c r="K38" s="30">
        <f t="shared" si="1"/>
        <v>-0.24485891917742708</v>
      </c>
      <c r="L38" s="22">
        <v>0.38211382113821141</v>
      </c>
      <c r="M38" s="25">
        <v>13</v>
      </c>
      <c r="O38" s="5"/>
      <c r="P38" s="5"/>
      <c r="Q38" s="52"/>
      <c r="R38" s="5"/>
      <c r="S38" s="5"/>
      <c r="T38" s="52"/>
    </row>
    <row r="39" spans="2:20" ht="16.5" customHeight="1">
      <c r="B39" s="13">
        <v>35</v>
      </c>
      <c r="C39" s="26" t="s">
        <v>33</v>
      </c>
      <c r="D39" s="27">
        <v>0.33746501399440226</v>
      </c>
      <c r="E39" s="11">
        <v>25</v>
      </c>
      <c r="F39" s="31">
        <f t="shared" si="0"/>
        <v>6.1885003036964981E-3</v>
      </c>
      <c r="G39" s="27">
        <v>0.33127651369070577</v>
      </c>
      <c r="H39" s="26">
        <v>28</v>
      </c>
      <c r="I39" s="28">
        <v>0.46</v>
      </c>
      <c r="J39" s="11">
        <v>6</v>
      </c>
      <c r="K39" s="31">
        <f t="shared" si="1"/>
        <v>-3.0384615384615343E-2</v>
      </c>
      <c r="L39" s="27">
        <v>0.49038461538461536</v>
      </c>
      <c r="M39" s="12">
        <v>6</v>
      </c>
      <c r="O39" s="5"/>
      <c r="P39" s="5"/>
      <c r="Q39" s="52"/>
      <c r="R39" s="5"/>
      <c r="S39" s="5"/>
      <c r="T39" s="52"/>
    </row>
    <row r="40" spans="2:20" ht="16.5" customHeight="1">
      <c r="B40" s="14">
        <v>36</v>
      </c>
      <c r="C40" s="15" t="s">
        <v>34</v>
      </c>
      <c r="D40" s="16">
        <v>0.40432636469221833</v>
      </c>
      <c r="E40" s="17">
        <v>8</v>
      </c>
      <c r="F40" s="29">
        <f t="shared" si="0"/>
        <v>3.3161219533380248E-3</v>
      </c>
      <c r="G40" s="16">
        <v>0.40101024273888031</v>
      </c>
      <c r="H40" s="15">
        <v>8</v>
      </c>
      <c r="I40" s="18">
        <v>0.29357798165137616</v>
      </c>
      <c r="J40" s="17">
        <v>18</v>
      </c>
      <c r="K40" s="29">
        <f t="shared" si="1"/>
        <v>-6.3129335421794552E-2</v>
      </c>
      <c r="L40" s="16">
        <v>0.35670731707317072</v>
      </c>
      <c r="M40" s="19">
        <v>14</v>
      </c>
      <c r="O40" s="5"/>
      <c r="P40" s="5"/>
      <c r="Q40" s="52"/>
      <c r="R40" s="5"/>
      <c r="S40" s="5"/>
      <c r="T40" s="52"/>
    </row>
    <row r="41" spans="2:20" ht="16.5" customHeight="1">
      <c r="B41" s="20">
        <v>37</v>
      </c>
      <c r="C41" s="21" t="s">
        <v>35</v>
      </c>
      <c r="D41" s="22">
        <v>0.35471698113207545</v>
      </c>
      <c r="E41" s="23">
        <v>20</v>
      </c>
      <c r="F41" s="30">
        <f t="shared" si="0"/>
        <v>1.704256252742431E-2</v>
      </c>
      <c r="G41" s="22">
        <v>0.33767441860465114</v>
      </c>
      <c r="H41" s="21">
        <v>27</v>
      </c>
      <c r="I41" s="24">
        <v>0.23684210526315788</v>
      </c>
      <c r="J41" s="23">
        <v>23</v>
      </c>
      <c r="K41" s="30">
        <f t="shared" si="1"/>
        <v>-5.5821371610845494E-3</v>
      </c>
      <c r="L41" s="22">
        <v>0.24242424242424243</v>
      </c>
      <c r="M41" s="25">
        <v>21</v>
      </c>
      <c r="O41" s="5"/>
      <c r="P41" s="5"/>
      <c r="Q41" s="52"/>
      <c r="R41" s="5"/>
      <c r="S41" s="5"/>
      <c r="T41" s="52"/>
    </row>
    <row r="42" spans="2:20" ht="16.5" customHeight="1">
      <c r="B42" s="20">
        <v>38</v>
      </c>
      <c r="C42" s="21" t="s">
        <v>36</v>
      </c>
      <c r="D42" s="22">
        <v>0.2992456896551724</v>
      </c>
      <c r="E42" s="23">
        <v>35</v>
      </c>
      <c r="F42" s="30">
        <f t="shared" si="0"/>
        <v>-3.6925466785808769E-4</v>
      </c>
      <c r="G42" s="22">
        <v>0.29961494432303049</v>
      </c>
      <c r="H42" s="21">
        <v>36</v>
      </c>
      <c r="I42" s="24">
        <v>0.42528735632183906</v>
      </c>
      <c r="J42" s="23">
        <v>8</v>
      </c>
      <c r="K42" s="30">
        <f t="shared" si="1"/>
        <v>-2.1867115222876377E-2</v>
      </c>
      <c r="L42" s="22">
        <v>0.44715447154471544</v>
      </c>
      <c r="M42" s="25">
        <v>7</v>
      </c>
      <c r="O42" s="5"/>
      <c r="P42" s="5"/>
      <c r="Q42" s="52"/>
      <c r="R42" s="5"/>
      <c r="S42" s="5"/>
      <c r="T42" s="52"/>
    </row>
    <row r="43" spans="2:20" ht="16.5" customHeight="1">
      <c r="B43" s="20">
        <v>39</v>
      </c>
      <c r="C43" s="21" t="s">
        <v>37</v>
      </c>
      <c r="D43" s="22">
        <v>0.2161474888747616</v>
      </c>
      <c r="E43" s="23">
        <v>43</v>
      </c>
      <c r="F43" s="30">
        <f t="shared" si="0"/>
        <v>-1.3370768259328619E-2</v>
      </c>
      <c r="G43" s="22">
        <v>0.22951825713409021</v>
      </c>
      <c r="H43" s="21">
        <v>43</v>
      </c>
      <c r="I43" s="24">
        <v>0.13186813186813187</v>
      </c>
      <c r="J43" s="23">
        <v>35</v>
      </c>
      <c r="K43" s="30">
        <f t="shared" si="1"/>
        <v>3.1868131868131866E-2</v>
      </c>
      <c r="L43" s="22">
        <v>0.1</v>
      </c>
      <c r="M43" s="25">
        <v>36</v>
      </c>
      <c r="O43" s="5"/>
      <c r="P43" s="5"/>
      <c r="Q43" s="52"/>
      <c r="R43" s="5"/>
      <c r="S43" s="5"/>
      <c r="T43" s="52"/>
    </row>
    <row r="44" spans="2:20" ht="16.5" customHeight="1">
      <c r="B44" s="13">
        <v>40</v>
      </c>
      <c r="C44" s="26" t="s">
        <v>38</v>
      </c>
      <c r="D44" s="27">
        <v>0.37767441860465117</v>
      </c>
      <c r="E44" s="11">
        <v>14</v>
      </c>
      <c r="F44" s="31">
        <f t="shared" si="0"/>
        <v>1.4514226548780373E-2</v>
      </c>
      <c r="G44" s="27">
        <v>0.3631601920558708</v>
      </c>
      <c r="H44" s="26">
        <v>17</v>
      </c>
      <c r="I44" s="28">
        <v>0.48749999999999999</v>
      </c>
      <c r="J44" s="11">
        <v>5</v>
      </c>
      <c r="K44" s="31">
        <f t="shared" si="1"/>
        <v>4.6639784946236551E-2</v>
      </c>
      <c r="L44" s="27">
        <v>0.44086021505376344</v>
      </c>
      <c r="M44" s="12">
        <v>8</v>
      </c>
      <c r="O44" s="5"/>
      <c r="P44" s="5"/>
      <c r="Q44" s="52"/>
      <c r="R44" s="5"/>
      <c r="S44" s="5"/>
      <c r="T44" s="52"/>
    </row>
    <row r="45" spans="2:20" ht="16.5" customHeight="1">
      <c r="B45" s="14">
        <v>41</v>
      </c>
      <c r="C45" s="15" t="s">
        <v>39</v>
      </c>
      <c r="D45" s="16">
        <v>0.41781587774878864</v>
      </c>
      <c r="E45" s="17">
        <v>4</v>
      </c>
      <c r="F45" s="29">
        <f t="shared" si="0"/>
        <v>-4.9394839378707478E-3</v>
      </c>
      <c r="G45" s="16">
        <v>0.42275536168665939</v>
      </c>
      <c r="H45" s="15">
        <v>5</v>
      </c>
      <c r="I45" s="18">
        <v>0</v>
      </c>
      <c r="J45" s="17">
        <v>43</v>
      </c>
      <c r="K45" s="29">
        <f t="shared" si="1"/>
        <v>-6.3380281690140844E-2</v>
      </c>
      <c r="L45" s="16">
        <v>6.3380281690140844E-2</v>
      </c>
      <c r="M45" s="19">
        <v>41</v>
      </c>
      <c r="O45" s="5"/>
      <c r="P45" s="5"/>
      <c r="Q45" s="52"/>
      <c r="R45" s="5"/>
      <c r="S45" s="5"/>
      <c r="T45" s="52"/>
    </row>
    <row r="46" spans="2:20" ht="16.5" customHeight="1">
      <c r="B46" s="20">
        <v>42</v>
      </c>
      <c r="C46" s="21" t="s">
        <v>40</v>
      </c>
      <c r="D46" s="22">
        <v>0.40580847723704866</v>
      </c>
      <c r="E46" s="23">
        <v>6</v>
      </c>
      <c r="F46" s="30">
        <f t="shared" si="0"/>
        <v>1.4008932817914266E-2</v>
      </c>
      <c r="G46" s="22">
        <v>0.39179954441913439</v>
      </c>
      <c r="H46" s="21">
        <v>13</v>
      </c>
      <c r="I46" s="24">
        <v>0.37777777777777777</v>
      </c>
      <c r="J46" s="23">
        <v>11</v>
      </c>
      <c r="K46" s="30">
        <f t="shared" si="1"/>
        <v>-2.9001883239171411E-2</v>
      </c>
      <c r="L46" s="22">
        <v>0.40677966101694918</v>
      </c>
      <c r="M46" s="25">
        <v>11</v>
      </c>
      <c r="O46" s="5"/>
      <c r="P46" s="5"/>
      <c r="Q46" s="52"/>
      <c r="R46" s="5"/>
      <c r="S46" s="5"/>
      <c r="T46" s="52"/>
    </row>
    <row r="47" spans="2:20" ht="16.5" customHeight="1">
      <c r="B47" s="13">
        <v>43</v>
      </c>
      <c r="C47" s="26" t="s">
        <v>41</v>
      </c>
      <c r="D47" s="27">
        <v>0.34415280056245606</v>
      </c>
      <c r="E47" s="11">
        <v>23</v>
      </c>
      <c r="F47" s="31">
        <f t="shared" si="0"/>
        <v>-1.223199916366513E-2</v>
      </c>
      <c r="G47" s="27">
        <v>0.35638479972612119</v>
      </c>
      <c r="H47" s="26">
        <v>20</v>
      </c>
      <c r="I47" s="28">
        <v>0.33444816053511706</v>
      </c>
      <c r="J47" s="11">
        <v>15</v>
      </c>
      <c r="K47" s="31">
        <f t="shared" si="1"/>
        <v>5.6836220236609614E-2</v>
      </c>
      <c r="L47" s="27">
        <v>0.27761194029850744</v>
      </c>
      <c r="M47" s="12">
        <v>17</v>
      </c>
      <c r="O47" s="5"/>
      <c r="P47" s="5"/>
      <c r="Q47" s="52"/>
      <c r="R47" s="5"/>
      <c r="S47" s="5"/>
      <c r="T47" s="52"/>
    </row>
    <row r="48" spans="2:20" ht="16.5" customHeight="1">
      <c r="B48" s="112" t="s">
        <v>55</v>
      </c>
      <c r="C48" s="113"/>
      <c r="D48" s="59">
        <v>0.30118818835804284</v>
      </c>
      <c r="E48" s="17"/>
      <c r="F48" s="29">
        <f t="shared" si="0"/>
        <v>-6.3736797428936565E-3</v>
      </c>
      <c r="G48" s="16">
        <v>0.3075618681009365</v>
      </c>
      <c r="H48" s="15"/>
      <c r="I48" s="62">
        <v>0.19074638916300349</v>
      </c>
      <c r="J48" s="17"/>
      <c r="K48" s="29">
        <f t="shared" si="1"/>
        <v>5.4673068305983452E-3</v>
      </c>
      <c r="L48" s="16">
        <v>0.18527908233240514</v>
      </c>
      <c r="M48" s="19"/>
      <c r="O48" s="5"/>
      <c r="P48" s="5"/>
      <c r="Q48" s="63"/>
      <c r="R48" s="64"/>
      <c r="S48" s="64"/>
      <c r="T48" s="63"/>
    </row>
    <row r="49" spans="2:13" ht="16.5" customHeight="1">
      <c r="B49" s="119" t="s">
        <v>56</v>
      </c>
      <c r="C49" s="120"/>
      <c r="D49" s="66">
        <v>0.38</v>
      </c>
      <c r="E49" s="67"/>
      <c r="F49" s="68">
        <f t="shared" ref="F49" si="2">D49-G49</f>
        <v>1.0000000000000009E-3</v>
      </c>
      <c r="G49" s="66">
        <v>0.379</v>
      </c>
      <c r="H49" s="69"/>
      <c r="I49" s="70">
        <v>0.29299999999999998</v>
      </c>
      <c r="J49" s="71"/>
      <c r="K49" s="68">
        <f t="shared" ref="K49" si="3">I49-L49</f>
        <v>4.0000000000000036E-3</v>
      </c>
      <c r="L49" s="66">
        <v>0.28899999999999998</v>
      </c>
      <c r="M49" s="72"/>
    </row>
    <row r="50" spans="2:13" ht="16.5" customHeight="1">
      <c r="B50" s="5"/>
      <c r="M50" s="111" t="s">
        <v>111</v>
      </c>
    </row>
  </sheetData>
  <mergeCells count="9">
    <mergeCell ref="B48:C48"/>
    <mergeCell ref="B2:C4"/>
    <mergeCell ref="B49:C49"/>
    <mergeCell ref="D2:H2"/>
    <mergeCell ref="I2:M2"/>
    <mergeCell ref="D3:F3"/>
    <mergeCell ref="G3:H3"/>
    <mergeCell ref="I3:K3"/>
    <mergeCell ref="L3:M3"/>
  </mergeCells>
  <phoneticPr fontId="12"/>
  <pageMargins left="0.7" right="0.7" top="0.75" bottom="0.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T53"/>
  <sheetViews>
    <sheetView tabSelected="1" zoomScaleNormal="100" zoomScaleSheetLayoutView="115" workbookViewId="0">
      <selection activeCell="B1" sqref="B1"/>
    </sheetView>
  </sheetViews>
  <sheetFormatPr defaultRowHeight="13.5"/>
  <cols>
    <col min="2" max="2" width="3.75" customWidth="1"/>
    <col min="3" max="3" width="8.375" style="1" customWidth="1"/>
    <col min="4" max="4" width="9.125" customWidth="1"/>
    <col min="5" max="5" width="5.25" style="1" bestFit="1" customWidth="1"/>
    <col min="6" max="6" width="8" customWidth="1"/>
    <col min="7" max="7" width="9.125" customWidth="1"/>
    <col min="8" max="8" width="5.25" bestFit="1" customWidth="1"/>
    <col min="9" max="9" width="9.125" customWidth="1"/>
    <col min="10" max="10" width="5.25" bestFit="1" customWidth="1"/>
    <col min="11" max="11" width="8" customWidth="1"/>
    <col min="12" max="12" width="9.125" customWidth="1"/>
    <col min="13" max="13" width="5.25" bestFit="1" customWidth="1"/>
    <col min="15" max="15" width="10.25" bestFit="1" customWidth="1"/>
    <col min="16" max="18" width="12.5" style="5" customWidth="1"/>
    <col min="19" max="21" width="12.5" customWidth="1"/>
  </cols>
  <sheetData>
    <row r="1" spans="2:20" ht="23.25" customHeight="1">
      <c r="B1" s="4" t="s">
        <v>107</v>
      </c>
    </row>
    <row r="2" spans="2:20" ht="16.5" customHeight="1">
      <c r="B2" s="112"/>
      <c r="C2" s="114"/>
      <c r="D2" s="121" t="s">
        <v>50</v>
      </c>
      <c r="E2" s="122"/>
      <c r="F2" s="122"/>
      <c r="G2" s="122"/>
      <c r="H2" s="123"/>
      <c r="I2" s="124" t="s">
        <v>51</v>
      </c>
      <c r="J2" s="122"/>
      <c r="K2" s="122"/>
      <c r="L2" s="122"/>
      <c r="M2" s="125"/>
      <c r="O2" s="5"/>
      <c r="R2"/>
    </row>
    <row r="3" spans="2:20" ht="16.5" customHeight="1">
      <c r="B3" s="115"/>
      <c r="C3" s="116"/>
      <c r="D3" s="112" t="s">
        <v>108</v>
      </c>
      <c r="E3" s="126"/>
      <c r="F3" s="114"/>
      <c r="G3" s="112" t="s">
        <v>106</v>
      </c>
      <c r="H3" s="128"/>
      <c r="I3" s="129" t="s">
        <v>108</v>
      </c>
      <c r="J3" s="126"/>
      <c r="K3" s="114"/>
      <c r="L3" s="112" t="s">
        <v>106</v>
      </c>
      <c r="M3" s="114"/>
      <c r="N3" s="109"/>
      <c r="O3" s="57"/>
      <c r="P3" s="57"/>
      <c r="Q3" s="57"/>
      <c r="R3" s="57"/>
      <c r="S3" s="57"/>
      <c r="T3" s="57"/>
    </row>
    <row r="4" spans="2:20" ht="16.5" customHeight="1">
      <c r="B4" s="117"/>
      <c r="C4" s="118"/>
      <c r="D4" s="102" t="s">
        <v>52</v>
      </c>
      <c r="E4" s="7" t="s">
        <v>54</v>
      </c>
      <c r="F4" s="8" t="s">
        <v>49</v>
      </c>
      <c r="G4" s="102" t="s">
        <v>52</v>
      </c>
      <c r="H4" s="103" t="s">
        <v>54</v>
      </c>
      <c r="I4" s="10" t="s">
        <v>53</v>
      </c>
      <c r="J4" s="11" t="s">
        <v>54</v>
      </c>
      <c r="K4" s="12" t="s">
        <v>49</v>
      </c>
      <c r="L4" s="104" t="s">
        <v>53</v>
      </c>
      <c r="M4" s="12" t="s">
        <v>54</v>
      </c>
      <c r="O4" s="56"/>
      <c r="P4" s="53"/>
      <c r="Q4" s="54"/>
      <c r="R4" s="53"/>
      <c r="S4" s="53"/>
      <c r="T4" s="55"/>
    </row>
    <row r="5" spans="2:20" ht="15.75" customHeight="1">
      <c r="B5" s="14">
        <v>1</v>
      </c>
      <c r="C5" s="15" t="s">
        <v>47</v>
      </c>
      <c r="D5" s="73">
        <v>0.28899999999999998</v>
      </c>
      <c r="E5" s="108">
        <v>46</v>
      </c>
      <c r="F5" s="88">
        <f>D5-G5</f>
        <v>-6.0000000000000053E-3</v>
      </c>
      <c r="G5" s="73">
        <v>0.29499999999999998</v>
      </c>
      <c r="H5" s="99">
        <v>45</v>
      </c>
      <c r="I5" s="81">
        <v>0.36</v>
      </c>
      <c r="J5" s="108">
        <f>_xlfn.RANK.EQ(I5,I$5:I$51,0)</f>
        <v>20</v>
      </c>
      <c r="K5" s="88">
        <f>I5-L5</f>
        <v>1.2000000000000011E-2</v>
      </c>
      <c r="L5" s="73">
        <v>0.34799999999999998</v>
      </c>
      <c r="M5" s="100">
        <v>20</v>
      </c>
      <c r="O5" s="51"/>
      <c r="P5" s="51"/>
      <c r="Q5" s="52"/>
      <c r="R5" s="51"/>
      <c r="S5" s="51"/>
      <c r="T5" s="52"/>
    </row>
    <row r="6" spans="2:20" ht="15.75" customHeight="1">
      <c r="B6" s="20">
        <v>2</v>
      </c>
      <c r="C6" s="21" t="s">
        <v>57</v>
      </c>
      <c r="D6" s="74">
        <v>0.38</v>
      </c>
      <c r="E6" s="23">
        <v>28</v>
      </c>
      <c r="F6" s="89">
        <f t="shared" ref="F6:F51" si="0">D6-G6</f>
        <v>0</v>
      </c>
      <c r="G6" s="74">
        <v>0.38</v>
      </c>
      <c r="H6" s="101">
        <v>26</v>
      </c>
      <c r="I6" s="82">
        <v>0.47499999999999998</v>
      </c>
      <c r="J6" s="23">
        <f t="shared" ref="J6:J51" si="1">_xlfn.RANK.EQ(I6,I$5:I$51,0)</f>
        <v>11</v>
      </c>
      <c r="K6" s="89">
        <f t="shared" ref="K6:K51" si="2">I6-L6</f>
        <v>1.2999999999999956E-2</v>
      </c>
      <c r="L6" s="74">
        <v>0.46200000000000002</v>
      </c>
      <c r="M6" s="25">
        <v>11</v>
      </c>
      <c r="O6" s="51"/>
      <c r="P6" s="51"/>
      <c r="Q6" s="52"/>
      <c r="R6" s="51"/>
      <c r="S6" s="51"/>
      <c r="T6" s="52"/>
    </row>
    <row r="7" spans="2:20" ht="15.75" customHeight="1">
      <c r="B7" s="20">
        <v>3</v>
      </c>
      <c r="C7" s="21" t="s">
        <v>58</v>
      </c>
      <c r="D7" s="74">
        <v>0.47899999999999998</v>
      </c>
      <c r="E7" s="23">
        <v>3</v>
      </c>
      <c r="F7" s="89">
        <f t="shared" si="0"/>
        <v>2.4999999999999967E-2</v>
      </c>
      <c r="G7" s="74">
        <v>0.45400000000000001</v>
      </c>
      <c r="H7" s="101">
        <v>7</v>
      </c>
      <c r="I7" s="82">
        <v>0.25</v>
      </c>
      <c r="J7" s="23">
        <f t="shared" si="1"/>
        <v>33</v>
      </c>
      <c r="K7" s="89">
        <f t="shared" si="2"/>
        <v>2.7999999999999997E-2</v>
      </c>
      <c r="L7" s="74">
        <v>0.222</v>
      </c>
      <c r="M7" s="25">
        <v>34</v>
      </c>
      <c r="O7" s="51"/>
      <c r="P7" s="51"/>
      <c r="Q7" s="52"/>
      <c r="R7" s="51"/>
      <c r="S7" s="51"/>
      <c r="T7" s="52"/>
    </row>
    <row r="8" spans="2:20" ht="15.75" customHeight="1">
      <c r="B8" s="20">
        <v>4</v>
      </c>
      <c r="C8" s="21" t="s">
        <v>59</v>
      </c>
      <c r="D8" s="74">
        <v>0.48899999999999999</v>
      </c>
      <c r="E8" s="23">
        <v>2</v>
      </c>
      <c r="F8" s="89">
        <f t="shared" si="0"/>
        <v>6.0000000000000053E-3</v>
      </c>
      <c r="G8" s="74">
        <v>0.48299999999999998</v>
      </c>
      <c r="H8" s="101">
        <v>1</v>
      </c>
      <c r="I8" s="82">
        <v>0.19500000000000001</v>
      </c>
      <c r="J8" s="23">
        <f t="shared" si="1"/>
        <v>38</v>
      </c>
      <c r="K8" s="89">
        <f t="shared" si="2"/>
        <v>1.7000000000000015E-2</v>
      </c>
      <c r="L8" s="74">
        <v>0.17799999999999999</v>
      </c>
      <c r="M8" s="25">
        <v>39</v>
      </c>
      <c r="O8" s="51"/>
      <c r="P8" s="51"/>
      <c r="Q8" s="52"/>
      <c r="R8" s="51"/>
      <c r="S8" s="51"/>
      <c r="T8" s="52"/>
    </row>
    <row r="9" spans="2:20" ht="15.75" customHeight="1">
      <c r="B9" s="13">
        <v>5</v>
      </c>
      <c r="C9" s="26" t="s">
        <v>60</v>
      </c>
      <c r="D9" s="75">
        <v>0.374</v>
      </c>
      <c r="E9" s="11">
        <v>31</v>
      </c>
      <c r="F9" s="90">
        <f t="shared" si="0"/>
        <v>1.0000000000000009E-3</v>
      </c>
      <c r="G9" s="75">
        <v>0.373</v>
      </c>
      <c r="H9" s="105">
        <v>27</v>
      </c>
      <c r="I9" s="83">
        <v>0.215</v>
      </c>
      <c r="J9" s="11">
        <f t="shared" si="1"/>
        <v>36</v>
      </c>
      <c r="K9" s="90">
        <f t="shared" si="2"/>
        <v>-7.0000000000000062E-3</v>
      </c>
      <c r="L9" s="75">
        <v>0.222</v>
      </c>
      <c r="M9" s="12">
        <v>35</v>
      </c>
      <c r="O9" s="51"/>
      <c r="P9" s="51"/>
      <c r="Q9" s="52"/>
      <c r="R9" s="51"/>
      <c r="S9" s="51"/>
      <c r="T9" s="52"/>
    </row>
    <row r="10" spans="2:20" ht="15.75" customHeight="1">
      <c r="B10" s="14">
        <v>6</v>
      </c>
      <c r="C10" s="15" t="s">
        <v>61</v>
      </c>
      <c r="D10" s="73">
        <v>0.497</v>
      </c>
      <c r="E10" s="108">
        <v>1</v>
      </c>
      <c r="F10" s="88">
        <f t="shared" si="0"/>
        <v>1.0000000000000009E-2</v>
      </c>
      <c r="G10" s="73">
        <v>0.48699999999999999</v>
      </c>
      <c r="H10" s="99">
        <v>2</v>
      </c>
      <c r="I10" s="81">
        <v>0.45300000000000001</v>
      </c>
      <c r="J10" s="108">
        <f t="shared" si="1"/>
        <v>13</v>
      </c>
      <c r="K10" s="88">
        <f t="shared" si="2"/>
        <v>2.0000000000000018E-2</v>
      </c>
      <c r="L10" s="73">
        <v>0.433</v>
      </c>
      <c r="M10" s="100">
        <v>13</v>
      </c>
      <c r="O10" s="51"/>
      <c r="P10" s="51"/>
      <c r="Q10" s="52"/>
      <c r="R10" s="51"/>
      <c r="S10" s="51"/>
      <c r="T10" s="52"/>
    </row>
    <row r="11" spans="2:20" ht="15.75" customHeight="1">
      <c r="B11" s="20">
        <v>7</v>
      </c>
      <c r="C11" s="21" t="s">
        <v>62</v>
      </c>
      <c r="D11" s="74">
        <v>0.433</v>
      </c>
      <c r="E11" s="23">
        <v>14</v>
      </c>
      <c r="F11" s="89">
        <f t="shared" si="0"/>
        <v>5.0000000000000044E-3</v>
      </c>
      <c r="G11" s="74">
        <v>0.42799999999999999</v>
      </c>
      <c r="H11" s="101">
        <v>13</v>
      </c>
      <c r="I11" s="82">
        <v>0.33500000000000002</v>
      </c>
      <c r="J11" s="23">
        <f t="shared" si="1"/>
        <v>24</v>
      </c>
      <c r="K11" s="89">
        <f t="shared" si="2"/>
        <v>1.6000000000000014E-2</v>
      </c>
      <c r="L11" s="74">
        <v>0.31900000000000001</v>
      </c>
      <c r="M11" s="25">
        <v>27</v>
      </c>
      <c r="O11" s="51"/>
      <c r="P11" s="51"/>
      <c r="Q11" s="52"/>
      <c r="R11" s="51"/>
      <c r="S11" s="51"/>
      <c r="T11" s="52"/>
    </row>
    <row r="12" spans="2:20" ht="15.75" customHeight="1">
      <c r="B12" s="20">
        <v>8</v>
      </c>
      <c r="C12" s="21" t="s">
        <v>63</v>
      </c>
      <c r="D12" s="74">
        <v>0.38600000000000001</v>
      </c>
      <c r="E12" s="23">
        <v>25</v>
      </c>
      <c r="F12" s="89">
        <f t="shared" si="0"/>
        <v>6.0000000000000053E-3</v>
      </c>
      <c r="G12" s="74">
        <v>0.38</v>
      </c>
      <c r="H12" s="101">
        <v>28</v>
      </c>
      <c r="I12" s="82">
        <v>0.32700000000000001</v>
      </c>
      <c r="J12" s="23">
        <f t="shared" si="1"/>
        <v>25</v>
      </c>
      <c r="K12" s="89">
        <f t="shared" si="2"/>
        <v>-3.0000000000000027E-3</v>
      </c>
      <c r="L12" s="74">
        <v>0.33</v>
      </c>
      <c r="M12" s="25">
        <v>25</v>
      </c>
      <c r="O12" s="51"/>
      <c r="P12" s="51"/>
      <c r="Q12" s="52"/>
      <c r="R12" s="51"/>
      <c r="S12" s="51"/>
      <c r="T12" s="52"/>
    </row>
    <row r="13" spans="2:20" ht="15.75" customHeight="1">
      <c r="B13" s="20">
        <v>9</v>
      </c>
      <c r="C13" s="21" t="s">
        <v>64</v>
      </c>
      <c r="D13" s="74">
        <v>0.37</v>
      </c>
      <c r="E13" s="23">
        <v>32</v>
      </c>
      <c r="F13" s="89">
        <f t="shared" si="0"/>
        <v>4.0000000000000036E-3</v>
      </c>
      <c r="G13" s="74">
        <v>0.36599999999999999</v>
      </c>
      <c r="H13" s="101">
        <v>32</v>
      </c>
      <c r="I13" s="82">
        <v>0.312</v>
      </c>
      <c r="J13" s="23">
        <f t="shared" si="1"/>
        <v>26</v>
      </c>
      <c r="K13" s="89">
        <f t="shared" si="2"/>
        <v>-2.300000000000002E-2</v>
      </c>
      <c r="L13" s="74">
        <v>0.33500000000000002</v>
      </c>
      <c r="M13" s="25">
        <v>21</v>
      </c>
      <c r="O13" s="51"/>
      <c r="P13" s="51"/>
      <c r="Q13" s="52"/>
      <c r="R13" s="51"/>
      <c r="S13" s="51"/>
      <c r="T13" s="52"/>
    </row>
    <row r="14" spans="2:20" ht="15.75" customHeight="1">
      <c r="B14" s="13">
        <v>10</v>
      </c>
      <c r="C14" s="26" t="s">
        <v>65</v>
      </c>
      <c r="D14" s="75">
        <v>0.42599999999999999</v>
      </c>
      <c r="E14" s="11">
        <v>16</v>
      </c>
      <c r="F14" s="90">
        <f t="shared" si="0"/>
        <v>1.0000000000000009E-2</v>
      </c>
      <c r="G14" s="75">
        <v>0.41599999999999998</v>
      </c>
      <c r="H14" s="105">
        <v>15</v>
      </c>
      <c r="I14" s="83">
        <v>0.17799999999999999</v>
      </c>
      <c r="J14" s="11">
        <f t="shared" si="1"/>
        <v>42</v>
      </c>
      <c r="K14" s="90">
        <f t="shared" si="2"/>
        <v>4.0000000000000036E-3</v>
      </c>
      <c r="L14" s="75">
        <v>0.17399999999999999</v>
      </c>
      <c r="M14" s="12">
        <v>44</v>
      </c>
      <c r="O14" s="51"/>
      <c r="P14" s="51"/>
      <c r="Q14" s="52"/>
      <c r="R14" s="51"/>
      <c r="S14" s="51"/>
      <c r="T14" s="52"/>
    </row>
    <row r="15" spans="2:20" ht="15.75" customHeight="1">
      <c r="B15" s="14">
        <v>11</v>
      </c>
      <c r="C15" s="15" t="s">
        <v>66</v>
      </c>
      <c r="D15" s="73">
        <v>0.40699999999999997</v>
      </c>
      <c r="E15" s="108">
        <v>19</v>
      </c>
      <c r="F15" s="88">
        <f t="shared" si="0"/>
        <v>3.999999999999948E-3</v>
      </c>
      <c r="G15" s="73">
        <v>0.40300000000000002</v>
      </c>
      <c r="H15" s="99">
        <v>20</v>
      </c>
      <c r="I15" s="81">
        <v>0.19800000000000001</v>
      </c>
      <c r="J15" s="108">
        <f t="shared" si="1"/>
        <v>37</v>
      </c>
      <c r="K15" s="88">
        <f t="shared" si="2"/>
        <v>-2.0000000000000018E-3</v>
      </c>
      <c r="L15" s="73">
        <v>0.2</v>
      </c>
      <c r="M15" s="100">
        <v>38</v>
      </c>
      <c r="O15" s="51"/>
      <c r="P15" s="51"/>
      <c r="Q15" s="52"/>
      <c r="R15" s="51"/>
      <c r="S15" s="51"/>
      <c r="T15" s="52"/>
    </row>
    <row r="16" spans="2:20" ht="15.75" customHeight="1">
      <c r="B16" s="20">
        <v>12</v>
      </c>
      <c r="C16" s="21" t="s">
        <v>67</v>
      </c>
      <c r="D16" s="74">
        <v>0.40899999999999997</v>
      </c>
      <c r="E16" s="23">
        <v>18</v>
      </c>
      <c r="F16" s="89">
        <f t="shared" si="0"/>
        <v>2.0000000000000018E-3</v>
      </c>
      <c r="G16" s="74">
        <v>0.40699999999999997</v>
      </c>
      <c r="H16" s="101">
        <v>18</v>
      </c>
      <c r="I16" s="82">
        <v>0.248</v>
      </c>
      <c r="J16" s="23">
        <f t="shared" si="1"/>
        <v>34</v>
      </c>
      <c r="K16" s="89">
        <f t="shared" si="2"/>
        <v>1.100000000000001E-2</v>
      </c>
      <c r="L16" s="74">
        <v>0.23699999999999999</v>
      </c>
      <c r="M16" s="25">
        <v>33</v>
      </c>
      <c r="O16" s="51"/>
      <c r="P16" s="51"/>
      <c r="Q16" s="52"/>
      <c r="R16" s="51"/>
      <c r="S16" s="51"/>
      <c r="T16" s="52"/>
    </row>
    <row r="17" spans="2:20" ht="15.75" customHeight="1">
      <c r="B17" s="20">
        <v>13</v>
      </c>
      <c r="C17" s="21" t="s">
        <v>68</v>
      </c>
      <c r="D17" s="74">
        <v>0.442</v>
      </c>
      <c r="E17" s="23">
        <v>11</v>
      </c>
      <c r="F17" s="89">
        <f t="shared" si="0"/>
        <v>-5.0000000000000044E-3</v>
      </c>
      <c r="G17" s="74">
        <v>0.44700000000000001</v>
      </c>
      <c r="H17" s="101">
        <v>5</v>
      </c>
      <c r="I17" s="82">
        <v>0.13900000000000001</v>
      </c>
      <c r="J17" s="23">
        <f t="shared" si="1"/>
        <v>46</v>
      </c>
      <c r="K17" s="89">
        <f t="shared" si="2"/>
        <v>-1.3999999999999985E-2</v>
      </c>
      <c r="L17" s="74">
        <v>0.153</v>
      </c>
      <c r="M17" s="25">
        <v>45</v>
      </c>
      <c r="O17" s="51"/>
      <c r="P17" s="51"/>
      <c r="Q17" s="52"/>
      <c r="R17" s="51"/>
      <c r="S17" s="51"/>
      <c r="T17" s="52"/>
    </row>
    <row r="18" spans="2:20" ht="15.75" customHeight="1">
      <c r="B18" s="20">
        <v>14</v>
      </c>
      <c r="C18" s="21" t="s">
        <v>69</v>
      </c>
      <c r="D18" s="74">
        <v>0.28799999999999998</v>
      </c>
      <c r="E18" s="23">
        <v>47</v>
      </c>
      <c r="F18" s="89">
        <f t="shared" si="0"/>
        <v>4.0000000000000036E-3</v>
      </c>
      <c r="G18" s="74">
        <v>0.28399999999999997</v>
      </c>
      <c r="H18" s="101">
        <v>46</v>
      </c>
      <c r="I18" s="82">
        <v>0.11700000000000001</v>
      </c>
      <c r="J18" s="23">
        <f t="shared" si="1"/>
        <v>47</v>
      </c>
      <c r="K18" s="89">
        <f t="shared" si="2"/>
        <v>5.0000000000000044E-3</v>
      </c>
      <c r="L18" s="74">
        <v>0.112</v>
      </c>
      <c r="M18" s="25">
        <v>47</v>
      </c>
      <c r="O18" s="51"/>
      <c r="P18" s="51"/>
      <c r="Q18" s="52"/>
      <c r="R18" s="51"/>
      <c r="S18" s="51"/>
      <c r="T18" s="52"/>
    </row>
    <row r="19" spans="2:20" ht="15.75" customHeight="1">
      <c r="B19" s="13">
        <v>15</v>
      </c>
      <c r="C19" s="26" t="s">
        <v>70</v>
      </c>
      <c r="D19" s="75">
        <v>0.45</v>
      </c>
      <c r="E19" s="11">
        <v>8</v>
      </c>
      <c r="F19" s="90">
        <f t="shared" si="0"/>
        <v>8.0000000000000071E-3</v>
      </c>
      <c r="G19" s="75">
        <v>0.442</v>
      </c>
      <c r="H19" s="105">
        <v>10</v>
      </c>
      <c r="I19" s="83">
        <v>0.41899999999999998</v>
      </c>
      <c r="J19" s="11">
        <f t="shared" si="1"/>
        <v>15</v>
      </c>
      <c r="K19" s="90">
        <f t="shared" si="2"/>
        <v>-1.100000000000001E-2</v>
      </c>
      <c r="L19" s="75">
        <v>0.43</v>
      </c>
      <c r="M19" s="12">
        <v>16</v>
      </c>
      <c r="O19" s="51"/>
      <c r="P19" s="51"/>
      <c r="Q19" s="52"/>
      <c r="R19" s="51"/>
      <c r="S19" s="51"/>
      <c r="T19" s="52"/>
    </row>
    <row r="20" spans="2:20" ht="15.75" customHeight="1">
      <c r="B20" s="14">
        <v>16</v>
      </c>
      <c r="C20" s="15" t="s">
        <v>71</v>
      </c>
      <c r="D20" s="73">
        <v>0.44700000000000001</v>
      </c>
      <c r="E20" s="108">
        <v>9</v>
      </c>
      <c r="F20" s="88">
        <f t="shared" si="0"/>
        <v>0</v>
      </c>
      <c r="G20" s="73">
        <v>0.44700000000000001</v>
      </c>
      <c r="H20" s="99">
        <v>9</v>
      </c>
      <c r="I20" s="81">
        <v>0.34899999999999998</v>
      </c>
      <c r="J20" s="108">
        <f t="shared" si="1"/>
        <v>22</v>
      </c>
      <c r="K20" s="88">
        <f t="shared" si="2"/>
        <v>3.1999999999999973E-2</v>
      </c>
      <c r="L20" s="73">
        <v>0.317</v>
      </c>
      <c r="M20" s="100">
        <v>28</v>
      </c>
      <c r="O20" s="51"/>
      <c r="P20" s="51"/>
      <c r="Q20" s="52"/>
      <c r="R20" s="51"/>
      <c r="S20" s="51"/>
      <c r="T20" s="52"/>
    </row>
    <row r="21" spans="2:20" ht="15.75" customHeight="1">
      <c r="B21" s="20">
        <v>17</v>
      </c>
      <c r="C21" s="21" t="s">
        <v>72</v>
      </c>
      <c r="D21" s="74">
        <v>0.47</v>
      </c>
      <c r="E21" s="23">
        <v>4</v>
      </c>
      <c r="F21" s="89">
        <f t="shared" si="0"/>
        <v>8.9999999999999525E-3</v>
      </c>
      <c r="G21" s="74">
        <v>0.46100000000000002</v>
      </c>
      <c r="H21" s="101">
        <v>4</v>
      </c>
      <c r="I21" s="82">
        <v>0.55300000000000005</v>
      </c>
      <c r="J21" s="23">
        <f t="shared" si="1"/>
        <v>6</v>
      </c>
      <c r="K21" s="89">
        <f t="shared" si="2"/>
        <v>-2.4999999999999911E-2</v>
      </c>
      <c r="L21" s="74">
        <v>0.57799999999999996</v>
      </c>
      <c r="M21" s="25">
        <v>4</v>
      </c>
      <c r="O21" s="51"/>
      <c r="P21" s="51"/>
      <c r="Q21" s="52"/>
      <c r="R21" s="51"/>
      <c r="S21" s="51"/>
      <c r="T21" s="52"/>
    </row>
    <row r="22" spans="2:20" ht="15.75" customHeight="1">
      <c r="B22" s="20">
        <v>18</v>
      </c>
      <c r="C22" s="21" t="s">
        <v>73</v>
      </c>
      <c r="D22" s="74">
        <v>0.35</v>
      </c>
      <c r="E22" s="23">
        <v>35</v>
      </c>
      <c r="F22" s="89">
        <f t="shared" si="0"/>
        <v>4.0000000000000036E-3</v>
      </c>
      <c r="G22" s="74">
        <v>0.34599999999999997</v>
      </c>
      <c r="H22" s="101">
        <v>38</v>
      </c>
      <c r="I22" s="82">
        <v>0.35599999999999998</v>
      </c>
      <c r="J22" s="23">
        <f t="shared" si="1"/>
        <v>21</v>
      </c>
      <c r="K22" s="89">
        <f t="shared" si="2"/>
        <v>8.0000000000000071E-3</v>
      </c>
      <c r="L22" s="74">
        <v>0.34799999999999998</v>
      </c>
      <c r="M22" s="25">
        <v>19</v>
      </c>
      <c r="O22" s="51"/>
      <c r="P22" s="51"/>
      <c r="Q22" s="52"/>
      <c r="R22" s="51"/>
      <c r="S22" s="51"/>
      <c r="T22" s="52"/>
    </row>
    <row r="23" spans="2:20" ht="15.75" customHeight="1">
      <c r="B23" s="20">
        <v>19</v>
      </c>
      <c r="C23" s="21" t="s">
        <v>74</v>
      </c>
      <c r="D23" s="74">
        <v>0.46400000000000002</v>
      </c>
      <c r="E23" s="23">
        <v>7</v>
      </c>
      <c r="F23" s="89">
        <f t="shared" si="0"/>
        <v>5.0000000000000044E-3</v>
      </c>
      <c r="G23" s="74">
        <v>0.45900000000000002</v>
      </c>
      <c r="H23" s="101">
        <v>6</v>
      </c>
      <c r="I23" s="82">
        <v>0.52300000000000002</v>
      </c>
      <c r="J23" s="23">
        <f t="shared" si="1"/>
        <v>8</v>
      </c>
      <c r="K23" s="89">
        <f t="shared" si="2"/>
        <v>5.1000000000000045E-2</v>
      </c>
      <c r="L23" s="74">
        <v>0.47199999999999998</v>
      </c>
      <c r="M23" s="25">
        <v>8</v>
      </c>
      <c r="O23" s="51"/>
      <c r="P23" s="51"/>
      <c r="Q23" s="52"/>
      <c r="R23" s="51"/>
      <c r="S23" s="51"/>
      <c r="T23" s="52"/>
    </row>
    <row r="24" spans="2:20" ht="15.75" customHeight="1">
      <c r="B24" s="13">
        <v>20</v>
      </c>
      <c r="C24" s="26" t="s">
        <v>75</v>
      </c>
      <c r="D24" s="75">
        <v>0.46800000000000003</v>
      </c>
      <c r="E24" s="11">
        <v>5</v>
      </c>
      <c r="F24" s="90">
        <f t="shared" si="0"/>
        <v>-9.9999999999994538E-4</v>
      </c>
      <c r="G24" s="75">
        <v>0.46899999999999997</v>
      </c>
      <c r="H24" s="105">
        <v>3</v>
      </c>
      <c r="I24" s="83">
        <v>0.60199999999999998</v>
      </c>
      <c r="J24" s="11">
        <f t="shared" si="1"/>
        <v>4</v>
      </c>
      <c r="K24" s="90">
        <f t="shared" si="2"/>
        <v>2.200000000000002E-2</v>
      </c>
      <c r="L24" s="75">
        <v>0.57999999999999996</v>
      </c>
      <c r="M24" s="12">
        <v>5</v>
      </c>
      <c r="O24" s="51"/>
      <c r="P24" s="51"/>
      <c r="Q24" s="52"/>
      <c r="R24" s="51"/>
      <c r="S24" s="51"/>
      <c r="T24" s="52"/>
    </row>
    <row r="25" spans="2:20" ht="15.75" customHeight="1">
      <c r="B25" s="14">
        <v>21</v>
      </c>
      <c r="C25" s="15" t="s">
        <v>76</v>
      </c>
      <c r="D25" s="73">
        <v>0.40500000000000003</v>
      </c>
      <c r="E25" s="108">
        <v>20</v>
      </c>
      <c r="F25" s="88">
        <f t="shared" si="0"/>
        <v>9.000000000000008E-3</v>
      </c>
      <c r="G25" s="73">
        <v>0.39600000000000002</v>
      </c>
      <c r="H25" s="99">
        <v>25</v>
      </c>
      <c r="I25" s="81">
        <v>0.41699999999999998</v>
      </c>
      <c r="J25" s="108">
        <f t="shared" si="1"/>
        <v>16</v>
      </c>
      <c r="K25" s="88">
        <f t="shared" si="2"/>
        <v>4.0000000000000036E-3</v>
      </c>
      <c r="L25" s="73">
        <v>0.41299999999999998</v>
      </c>
      <c r="M25" s="100">
        <v>15</v>
      </c>
      <c r="O25" s="51"/>
      <c r="P25" s="51"/>
      <c r="Q25" s="52"/>
      <c r="R25" s="51"/>
      <c r="S25" s="51"/>
      <c r="T25" s="52"/>
    </row>
    <row r="26" spans="2:20" ht="15.75" customHeight="1">
      <c r="B26" s="20">
        <v>22</v>
      </c>
      <c r="C26" s="21" t="s">
        <v>77</v>
      </c>
      <c r="D26" s="74">
        <v>0.38400000000000001</v>
      </c>
      <c r="E26" s="23">
        <v>27</v>
      </c>
      <c r="F26" s="89">
        <f t="shared" si="0"/>
        <v>0</v>
      </c>
      <c r="G26" s="74">
        <v>0.38400000000000001</v>
      </c>
      <c r="H26" s="101">
        <v>24</v>
      </c>
      <c r="I26" s="82">
        <v>0.39200000000000002</v>
      </c>
      <c r="J26" s="23">
        <f t="shared" si="1"/>
        <v>18</v>
      </c>
      <c r="K26" s="89">
        <f t="shared" si="2"/>
        <v>2.6000000000000023E-2</v>
      </c>
      <c r="L26" s="74">
        <v>0.36599999999999999</v>
      </c>
      <c r="M26" s="25">
        <v>17</v>
      </c>
      <c r="O26" s="51"/>
      <c r="P26" s="51"/>
      <c r="Q26" s="52"/>
      <c r="R26" s="51"/>
      <c r="S26" s="51"/>
      <c r="T26" s="52"/>
    </row>
    <row r="27" spans="2:20" ht="15.75" customHeight="1">
      <c r="B27" s="20">
        <v>23</v>
      </c>
      <c r="C27" s="21" t="s">
        <v>78</v>
      </c>
      <c r="D27" s="74">
        <v>0.39500000000000002</v>
      </c>
      <c r="E27" s="23">
        <v>22</v>
      </c>
      <c r="F27" s="89">
        <f t="shared" si="0"/>
        <v>-2.0000000000000018E-3</v>
      </c>
      <c r="G27" s="74">
        <v>0.39700000000000002</v>
      </c>
      <c r="H27" s="101">
        <v>19</v>
      </c>
      <c r="I27" s="82">
        <v>0.189</v>
      </c>
      <c r="J27" s="23">
        <f t="shared" si="1"/>
        <v>41</v>
      </c>
      <c r="K27" s="89">
        <f t="shared" si="2"/>
        <v>-1.0000000000000009E-3</v>
      </c>
      <c r="L27" s="74">
        <v>0.19</v>
      </c>
      <c r="M27" s="25">
        <v>40</v>
      </c>
      <c r="O27" s="51"/>
      <c r="P27" s="51"/>
      <c r="Q27" s="52"/>
      <c r="R27" s="51"/>
      <c r="S27" s="51"/>
      <c r="T27" s="52"/>
    </row>
    <row r="28" spans="2:20" ht="15.75" customHeight="1">
      <c r="B28" s="20">
        <v>24</v>
      </c>
      <c r="C28" s="21" t="s">
        <v>79</v>
      </c>
      <c r="D28" s="74">
        <v>0.44</v>
      </c>
      <c r="E28" s="23">
        <v>12</v>
      </c>
      <c r="F28" s="89">
        <f t="shared" si="0"/>
        <v>8.0000000000000071E-3</v>
      </c>
      <c r="G28" s="74">
        <v>0.432</v>
      </c>
      <c r="H28" s="101">
        <v>11</v>
      </c>
      <c r="I28" s="82">
        <v>0.16300000000000001</v>
      </c>
      <c r="J28" s="23">
        <f t="shared" si="1"/>
        <v>45</v>
      </c>
      <c r="K28" s="89">
        <f t="shared" si="2"/>
        <v>9.000000000000008E-3</v>
      </c>
      <c r="L28" s="74">
        <v>0.154</v>
      </c>
      <c r="M28" s="25">
        <v>42</v>
      </c>
      <c r="O28" s="51"/>
      <c r="P28" s="51"/>
      <c r="Q28" s="52"/>
      <c r="R28" s="51"/>
      <c r="S28" s="51"/>
      <c r="T28" s="52"/>
    </row>
    <row r="29" spans="2:20" ht="15.75" customHeight="1">
      <c r="B29" s="13">
        <v>25</v>
      </c>
      <c r="C29" s="26" t="s">
        <v>80</v>
      </c>
      <c r="D29" s="75">
        <v>0.41799999999999998</v>
      </c>
      <c r="E29" s="11">
        <v>17</v>
      </c>
      <c r="F29" s="90">
        <f t="shared" si="0"/>
        <v>1.100000000000001E-2</v>
      </c>
      <c r="G29" s="75">
        <v>0.40699999999999997</v>
      </c>
      <c r="H29" s="105">
        <v>23</v>
      </c>
      <c r="I29" s="83">
        <v>0.36099999999999999</v>
      </c>
      <c r="J29" s="11">
        <f t="shared" si="1"/>
        <v>19</v>
      </c>
      <c r="K29" s="90">
        <f t="shared" si="2"/>
        <v>-2.1000000000000019E-2</v>
      </c>
      <c r="L29" s="75">
        <v>0.38200000000000001</v>
      </c>
      <c r="M29" s="12">
        <v>18</v>
      </c>
      <c r="O29" s="51"/>
      <c r="P29" s="51"/>
      <c r="Q29" s="52"/>
      <c r="R29" s="51"/>
      <c r="S29" s="51"/>
      <c r="T29" s="52"/>
    </row>
    <row r="30" spans="2:20" ht="15.75" customHeight="1" thickBot="1">
      <c r="B30" s="40">
        <v>26</v>
      </c>
      <c r="C30" s="41" t="s">
        <v>84</v>
      </c>
      <c r="D30" s="76">
        <v>0.34699999999999998</v>
      </c>
      <c r="E30" s="42">
        <v>36</v>
      </c>
      <c r="F30" s="91">
        <f t="shared" si="0"/>
        <v>6.9999999999999507E-3</v>
      </c>
      <c r="G30" s="76">
        <v>0.34</v>
      </c>
      <c r="H30" s="41">
        <v>36</v>
      </c>
      <c r="I30" s="84">
        <v>0.23799999999999999</v>
      </c>
      <c r="J30" s="42">
        <f t="shared" si="1"/>
        <v>35</v>
      </c>
      <c r="K30" s="91">
        <f t="shared" si="2"/>
        <v>2.8999999999999998E-2</v>
      </c>
      <c r="L30" s="76">
        <v>0.20899999999999999</v>
      </c>
      <c r="M30" s="43">
        <v>36</v>
      </c>
      <c r="O30" s="51"/>
      <c r="P30" s="51"/>
      <c r="Q30" s="52"/>
      <c r="R30" s="51"/>
      <c r="S30" s="51"/>
      <c r="T30" s="52"/>
    </row>
    <row r="31" spans="2:20" ht="15.75" customHeight="1" thickBot="1">
      <c r="B31" s="48">
        <v>27</v>
      </c>
      <c r="C31" s="49" t="s">
        <v>85</v>
      </c>
      <c r="D31" s="77">
        <v>0.30099999999999999</v>
      </c>
      <c r="E31" s="50">
        <v>45</v>
      </c>
      <c r="F31" s="92">
        <f t="shared" si="0"/>
        <v>-7.0000000000000062E-3</v>
      </c>
      <c r="G31" s="77">
        <v>0.308</v>
      </c>
      <c r="H31" s="49">
        <v>42</v>
      </c>
      <c r="I31" s="85">
        <v>0.191</v>
      </c>
      <c r="J31" s="50">
        <f t="shared" si="1"/>
        <v>40</v>
      </c>
      <c r="K31" s="92">
        <f t="shared" si="2"/>
        <v>6.0000000000000053E-3</v>
      </c>
      <c r="L31" s="77">
        <v>0.185</v>
      </c>
      <c r="M31" s="110">
        <v>41</v>
      </c>
      <c r="O31" s="51"/>
      <c r="P31" s="51"/>
      <c r="Q31" s="52"/>
      <c r="R31" s="51"/>
      <c r="S31" s="51"/>
      <c r="T31" s="52"/>
    </row>
    <row r="32" spans="2:20" ht="15.75" customHeight="1">
      <c r="B32" s="44">
        <v>28</v>
      </c>
      <c r="C32" s="45" t="s">
        <v>81</v>
      </c>
      <c r="D32" s="78">
        <v>0.34100000000000003</v>
      </c>
      <c r="E32" s="46">
        <v>39</v>
      </c>
      <c r="F32" s="93">
        <f t="shared" si="0"/>
        <v>-9.9999999999999534E-3</v>
      </c>
      <c r="G32" s="78">
        <v>0.35099999999999998</v>
      </c>
      <c r="H32" s="45">
        <v>33</v>
      </c>
      <c r="I32" s="86">
        <v>0.26600000000000001</v>
      </c>
      <c r="J32" s="46">
        <f t="shared" si="1"/>
        <v>31</v>
      </c>
      <c r="K32" s="93">
        <f t="shared" si="2"/>
        <v>1.2000000000000011E-2</v>
      </c>
      <c r="L32" s="78">
        <v>0.254</v>
      </c>
      <c r="M32" s="47">
        <v>32</v>
      </c>
      <c r="O32" s="51"/>
      <c r="P32" s="51"/>
      <c r="Q32" s="52"/>
      <c r="R32" s="51"/>
      <c r="S32" s="51"/>
      <c r="T32" s="52"/>
    </row>
    <row r="33" spans="2:20" ht="15.75" customHeight="1">
      <c r="B33" s="20">
        <v>29</v>
      </c>
      <c r="C33" s="21" t="s">
        <v>82</v>
      </c>
      <c r="D33" s="74">
        <v>0.33600000000000002</v>
      </c>
      <c r="E33" s="23">
        <v>40</v>
      </c>
      <c r="F33" s="89">
        <f t="shared" si="0"/>
        <v>1.5000000000000013E-2</v>
      </c>
      <c r="G33" s="74">
        <v>0.32100000000000001</v>
      </c>
      <c r="H33" s="101">
        <v>40</v>
      </c>
      <c r="I33" s="82">
        <v>0.19400000000000001</v>
      </c>
      <c r="J33" s="23">
        <f t="shared" si="1"/>
        <v>39</v>
      </c>
      <c r="K33" s="89">
        <f t="shared" si="2"/>
        <v>-2.6999999999999996E-2</v>
      </c>
      <c r="L33" s="74">
        <v>0.221</v>
      </c>
      <c r="M33" s="25">
        <v>43</v>
      </c>
      <c r="O33" s="51"/>
      <c r="P33" s="51"/>
      <c r="Q33" s="52"/>
      <c r="R33" s="51"/>
      <c r="S33" s="51"/>
      <c r="T33" s="52"/>
    </row>
    <row r="34" spans="2:20" ht="15.75" customHeight="1">
      <c r="B34" s="13">
        <v>30</v>
      </c>
      <c r="C34" s="26" t="s">
        <v>83</v>
      </c>
      <c r="D34" s="75">
        <v>0.36299999999999999</v>
      </c>
      <c r="E34" s="11">
        <v>34</v>
      </c>
      <c r="F34" s="90">
        <f t="shared" si="0"/>
        <v>8.0000000000000071E-3</v>
      </c>
      <c r="G34" s="75">
        <v>0.35499999999999998</v>
      </c>
      <c r="H34" s="105">
        <v>35</v>
      </c>
      <c r="I34" s="83">
        <v>0.309</v>
      </c>
      <c r="J34" s="11">
        <f t="shared" si="1"/>
        <v>27</v>
      </c>
      <c r="K34" s="90">
        <f t="shared" si="2"/>
        <v>-1.5000000000000013E-2</v>
      </c>
      <c r="L34" s="75">
        <v>0.32400000000000001</v>
      </c>
      <c r="M34" s="12">
        <v>24</v>
      </c>
      <c r="O34" s="51"/>
      <c r="P34" s="51"/>
      <c r="Q34" s="52"/>
      <c r="R34" s="51"/>
      <c r="S34" s="51"/>
      <c r="T34" s="52"/>
    </row>
    <row r="35" spans="2:20" ht="15.75" customHeight="1">
      <c r="B35" s="14">
        <v>31</v>
      </c>
      <c r="C35" s="15" t="s">
        <v>86</v>
      </c>
      <c r="D35" s="73">
        <v>0.34300000000000003</v>
      </c>
      <c r="E35" s="108">
        <v>37</v>
      </c>
      <c r="F35" s="88">
        <f t="shared" si="0"/>
        <v>8.0000000000000071E-3</v>
      </c>
      <c r="G35" s="73">
        <v>0.33500000000000002</v>
      </c>
      <c r="H35" s="99">
        <v>39</v>
      </c>
      <c r="I35" s="81">
        <v>0.29899999999999999</v>
      </c>
      <c r="J35" s="108">
        <f t="shared" si="1"/>
        <v>28</v>
      </c>
      <c r="K35" s="88">
        <f t="shared" si="2"/>
        <v>1.3000000000000012E-2</v>
      </c>
      <c r="L35" s="73">
        <v>0.28599999999999998</v>
      </c>
      <c r="M35" s="100">
        <v>22</v>
      </c>
      <c r="O35" s="51"/>
      <c r="P35" s="51"/>
      <c r="Q35" s="52"/>
      <c r="R35" s="51"/>
      <c r="S35" s="5"/>
      <c r="T35" s="52"/>
    </row>
    <row r="36" spans="2:20" ht="15.75" customHeight="1">
      <c r="B36" s="20">
        <v>32</v>
      </c>
      <c r="C36" s="21" t="s">
        <v>87</v>
      </c>
      <c r="D36" s="74">
        <v>0.46700000000000003</v>
      </c>
      <c r="E36" s="23">
        <v>6</v>
      </c>
      <c r="F36" s="89">
        <f t="shared" si="0"/>
        <v>1.3000000000000012E-2</v>
      </c>
      <c r="G36" s="74">
        <v>0.45400000000000001</v>
      </c>
      <c r="H36" s="101">
        <v>8</v>
      </c>
      <c r="I36" s="82">
        <v>0.27100000000000002</v>
      </c>
      <c r="J36" s="23">
        <f t="shared" si="1"/>
        <v>30</v>
      </c>
      <c r="K36" s="89">
        <f t="shared" si="2"/>
        <v>-1.0999999999999954E-2</v>
      </c>
      <c r="L36" s="74">
        <v>0.28199999999999997</v>
      </c>
      <c r="M36" s="25">
        <v>30</v>
      </c>
      <c r="O36" s="51"/>
      <c r="P36" s="51"/>
      <c r="Q36" s="52"/>
      <c r="R36" s="51"/>
      <c r="S36" s="51"/>
      <c r="T36" s="52"/>
    </row>
    <row r="37" spans="2:20" ht="15.75" customHeight="1">
      <c r="B37" s="20">
        <v>33</v>
      </c>
      <c r="C37" s="21" t="s">
        <v>88</v>
      </c>
      <c r="D37" s="74">
        <v>0.30499999999999999</v>
      </c>
      <c r="E37" s="23">
        <v>43</v>
      </c>
      <c r="F37" s="89">
        <f t="shared" si="0"/>
        <v>1.2000000000000011E-2</v>
      </c>
      <c r="G37" s="74">
        <v>0.29299999999999998</v>
      </c>
      <c r="H37" s="101">
        <v>43</v>
      </c>
      <c r="I37" s="82">
        <v>0.17799999999999999</v>
      </c>
      <c r="J37" s="23">
        <v>43</v>
      </c>
      <c r="K37" s="89">
        <f t="shared" si="2"/>
        <v>1.4999999999999986E-2</v>
      </c>
      <c r="L37" s="74">
        <v>0.16300000000000001</v>
      </c>
      <c r="M37" s="25">
        <v>46</v>
      </c>
      <c r="O37" s="51"/>
      <c r="P37" s="51"/>
      <c r="Q37" s="52"/>
      <c r="R37" s="51"/>
      <c r="S37" s="51"/>
      <c r="T37" s="52"/>
    </row>
    <row r="38" spans="2:20" ht="15.75" customHeight="1">
      <c r="B38" s="20">
        <v>34</v>
      </c>
      <c r="C38" s="21" t="s">
        <v>89</v>
      </c>
      <c r="D38" s="74">
        <v>0.307</v>
      </c>
      <c r="E38" s="23">
        <v>42</v>
      </c>
      <c r="F38" s="89">
        <f t="shared" si="0"/>
        <v>5.0000000000000044E-3</v>
      </c>
      <c r="G38" s="74">
        <v>0.30199999999999999</v>
      </c>
      <c r="H38" s="101">
        <v>44</v>
      </c>
      <c r="I38" s="82">
        <v>0.25700000000000001</v>
      </c>
      <c r="J38" s="23">
        <f t="shared" si="1"/>
        <v>32</v>
      </c>
      <c r="K38" s="89">
        <f t="shared" si="2"/>
        <v>-4.5999999999999985E-2</v>
      </c>
      <c r="L38" s="74">
        <v>0.30299999999999999</v>
      </c>
      <c r="M38" s="25">
        <v>26</v>
      </c>
      <c r="O38" s="51"/>
      <c r="P38" s="51"/>
      <c r="Q38" s="52"/>
      <c r="R38" s="51"/>
      <c r="S38" s="51"/>
      <c r="T38" s="52"/>
    </row>
    <row r="39" spans="2:20" ht="15.75" customHeight="1">
      <c r="B39" s="13">
        <v>35</v>
      </c>
      <c r="C39" s="26" t="s">
        <v>90</v>
      </c>
      <c r="D39" s="75">
        <v>0.30299999999999999</v>
      </c>
      <c r="E39" s="11">
        <v>44</v>
      </c>
      <c r="F39" s="90">
        <f t="shared" si="0"/>
        <v>2.2999999999999965E-2</v>
      </c>
      <c r="G39" s="75">
        <v>0.28000000000000003</v>
      </c>
      <c r="H39" s="105">
        <v>47</v>
      </c>
      <c r="I39" s="83">
        <v>0.17299999999999999</v>
      </c>
      <c r="J39" s="11">
        <f t="shared" si="1"/>
        <v>44</v>
      </c>
      <c r="K39" s="90">
        <f t="shared" si="2"/>
        <v>-5.0000000000000044E-3</v>
      </c>
      <c r="L39" s="75">
        <v>0.17799999999999999</v>
      </c>
      <c r="M39" s="12">
        <v>37</v>
      </c>
      <c r="O39" s="51"/>
      <c r="P39" s="51"/>
      <c r="Q39" s="52"/>
      <c r="R39" s="51"/>
      <c r="S39" s="51"/>
      <c r="T39" s="52"/>
    </row>
    <row r="40" spans="2:20" ht="15.75" customHeight="1">
      <c r="B40" s="14">
        <v>36</v>
      </c>
      <c r="C40" s="15" t="s">
        <v>91</v>
      </c>
      <c r="D40" s="73">
        <v>0.36899999999999999</v>
      </c>
      <c r="E40" s="108">
        <v>33</v>
      </c>
      <c r="F40" s="88">
        <f t="shared" ref="F40:F44" si="3">D40-G40</f>
        <v>6.0000000000000053E-3</v>
      </c>
      <c r="G40" s="73">
        <v>0.36299999999999999</v>
      </c>
      <c r="H40" s="99">
        <v>34</v>
      </c>
      <c r="I40" s="81">
        <v>0.77700000000000002</v>
      </c>
      <c r="J40" s="108">
        <f t="shared" si="1"/>
        <v>1</v>
      </c>
      <c r="K40" s="88">
        <f t="shared" ref="K40:K44" si="4">I40-L40</f>
        <v>4.3000000000000038E-2</v>
      </c>
      <c r="L40" s="73">
        <v>0.73399999999999999</v>
      </c>
      <c r="M40" s="100">
        <v>1</v>
      </c>
      <c r="O40" s="51"/>
      <c r="P40" s="51"/>
      <c r="Q40" s="52"/>
      <c r="R40" s="51"/>
      <c r="S40" s="51"/>
      <c r="T40" s="52"/>
    </row>
    <row r="41" spans="2:20" ht="15.75" customHeight="1">
      <c r="B41" s="20">
        <v>37</v>
      </c>
      <c r="C41" s="21" t="s">
        <v>92</v>
      </c>
      <c r="D41" s="74">
        <v>0.44</v>
      </c>
      <c r="E41" s="23">
        <v>13</v>
      </c>
      <c r="F41" s="89">
        <f t="shared" si="3"/>
        <v>1.9000000000000017E-2</v>
      </c>
      <c r="G41" s="74">
        <v>0.42099999999999999</v>
      </c>
      <c r="H41" s="101">
        <v>12</v>
      </c>
      <c r="I41" s="82">
        <v>0.34599999999999997</v>
      </c>
      <c r="J41" s="23">
        <f t="shared" si="1"/>
        <v>23</v>
      </c>
      <c r="K41" s="89">
        <f t="shared" si="4"/>
        <v>3.999999999999998E-2</v>
      </c>
      <c r="L41" s="74">
        <v>0.30599999999999999</v>
      </c>
      <c r="M41" s="25">
        <v>29</v>
      </c>
      <c r="O41" s="51"/>
      <c r="P41" s="51"/>
      <c r="Q41" s="52"/>
      <c r="R41" s="51"/>
      <c r="S41" s="51"/>
      <c r="T41" s="52"/>
    </row>
    <row r="42" spans="2:20" ht="15.75" customHeight="1">
      <c r="B42" s="20">
        <v>38</v>
      </c>
      <c r="C42" s="21" t="s">
        <v>93</v>
      </c>
      <c r="D42" s="74">
        <v>0.32800000000000001</v>
      </c>
      <c r="E42" s="23">
        <v>41</v>
      </c>
      <c r="F42" s="89">
        <f t="shared" si="3"/>
        <v>-3.0000000000000027E-3</v>
      </c>
      <c r="G42" s="74">
        <v>0.33100000000000002</v>
      </c>
      <c r="H42" s="101">
        <v>41</v>
      </c>
      <c r="I42" s="82">
        <v>0.40200000000000002</v>
      </c>
      <c r="J42" s="23">
        <f t="shared" si="1"/>
        <v>17</v>
      </c>
      <c r="K42" s="89">
        <f t="shared" si="4"/>
        <v>5.0000000000000044E-2</v>
      </c>
      <c r="L42" s="74">
        <v>0.35199999999999998</v>
      </c>
      <c r="M42" s="25">
        <v>23</v>
      </c>
      <c r="O42" s="51"/>
      <c r="P42" s="51"/>
      <c r="Q42" s="52"/>
      <c r="R42" s="51"/>
      <c r="S42" s="51"/>
      <c r="T42" s="52"/>
    </row>
    <row r="43" spans="2:20" ht="15.75" customHeight="1">
      <c r="B43" s="20">
        <v>39</v>
      </c>
      <c r="C43" s="21" t="s">
        <v>94</v>
      </c>
      <c r="D43" s="74">
        <v>0.377</v>
      </c>
      <c r="E43" s="23">
        <v>30</v>
      </c>
      <c r="F43" s="89">
        <f t="shared" si="3"/>
        <v>-6.0000000000000053E-3</v>
      </c>
      <c r="G43" s="74">
        <v>0.38300000000000001</v>
      </c>
      <c r="H43" s="101">
        <v>29</v>
      </c>
      <c r="I43" s="82">
        <v>0.28399999999999997</v>
      </c>
      <c r="J43" s="23">
        <f t="shared" si="1"/>
        <v>29</v>
      </c>
      <c r="K43" s="89">
        <f t="shared" si="4"/>
        <v>3.999999999999998E-2</v>
      </c>
      <c r="L43" s="74">
        <v>0.24399999999999999</v>
      </c>
      <c r="M43" s="25">
        <v>31</v>
      </c>
      <c r="O43" s="51"/>
      <c r="P43" s="51"/>
      <c r="Q43" s="52"/>
      <c r="R43" s="51"/>
      <c r="S43" s="51"/>
      <c r="T43" s="52"/>
    </row>
    <row r="44" spans="2:20" ht="15.75" customHeight="1">
      <c r="B44" s="13">
        <v>40</v>
      </c>
      <c r="C44" s="26" t="s">
        <v>95</v>
      </c>
      <c r="D44" s="75">
        <v>0.34200000000000003</v>
      </c>
      <c r="E44" s="11">
        <v>38</v>
      </c>
      <c r="F44" s="90">
        <f t="shared" si="3"/>
        <v>-5.9999999999999498E-3</v>
      </c>
      <c r="G44" s="75">
        <v>0.34799999999999998</v>
      </c>
      <c r="H44" s="105">
        <v>37</v>
      </c>
      <c r="I44" s="83">
        <v>0.45100000000000001</v>
      </c>
      <c r="J44" s="11">
        <f t="shared" si="1"/>
        <v>14</v>
      </c>
      <c r="K44" s="90">
        <f t="shared" si="4"/>
        <v>-4.0000000000000036E-3</v>
      </c>
      <c r="L44" s="75">
        <v>0.45500000000000002</v>
      </c>
      <c r="M44" s="12">
        <v>12</v>
      </c>
      <c r="O44" s="51"/>
      <c r="P44" s="51"/>
      <c r="Q44" s="52"/>
      <c r="R44" s="51"/>
      <c r="S44" s="51"/>
      <c r="T44" s="52"/>
    </row>
    <row r="45" spans="2:20" ht="15.75" customHeight="1">
      <c r="B45" s="14">
        <v>41</v>
      </c>
      <c r="C45" s="15" t="s">
        <v>96</v>
      </c>
      <c r="D45" s="73">
        <v>0.433</v>
      </c>
      <c r="E45" s="108">
        <v>15</v>
      </c>
      <c r="F45" s="88">
        <f t="shared" si="0"/>
        <v>3.0000000000000027E-3</v>
      </c>
      <c r="G45" s="73">
        <v>0.43</v>
      </c>
      <c r="H45" s="99">
        <v>17</v>
      </c>
      <c r="I45" s="81">
        <v>0.621</v>
      </c>
      <c r="J45" s="108">
        <f t="shared" si="1"/>
        <v>3</v>
      </c>
      <c r="K45" s="88">
        <f t="shared" si="2"/>
        <v>1.2000000000000011E-2</v>
      </c>
      <c r="L45" s="73">
        <v>0.60899999999999999</v>
      </c>
      <c r="M45" s="100">
        <v>2</v>
      </c>
      <c r="O45" s="51"/>
      <c r="P45" s="51"/>
      <c r="Q45" s="52"/>
      <c r="R45" s="51"/>
      <c r="S45" s="51"/>
      <c r="T45" s="52"/>
    </row>
    <row r="46" spans="2:20" ht="15.75" customHeight="1">
      <c r="B46" s="20">
        <v>42</v>
      </c>
      <c r="C46" s="21" t="s">
        <v>97</v>
      </c>
      <c r="D46" s="74">
        <v>0.39200000000000002</v>
      </c>
      <c r="E46" s="23">
        <v>23</v>
      </c>
      <c r="F46" s="89">
        <f t="shared" si="0"/>
        <v>-3.0000000000000027E-3</v>
      </c>
      <c r="G46" s="74">
        <v>0.39500000000000002</v>
      </c>
      <c r="H46" s="101">
        <v>21</v>
      </c>
      <c r="I46" s="82">
        <v>0.58899999999999997</v>
      </c>
      <c r="J46" s="23">
        <f t="shared" si="1"/>
        <v>5</v>
      </c>
      <c r="K46" s="89">
        <f t="shared" si="2"/>
        <v>1.0000000000000009E-3</v>
      </c>
      <c r="L46" s="74">
        <v>0.58799999999999997</v>
      </c>
      <c r="M46" s="25">
        <v>6</v>
      </c>
      <c r="O46" s="51"/>
      <c r="P46" s="51"/>
      <c r="Q46" s="52"/>
      <c r="R46" s="51"/>
      <c r="S46" s="51"/>
      <c r="T46" s="52"/>
    </row>
    <row r="47" spans="2:20" ht="15.75" customHeight="1">
      <c r="B47" s="20">
        <v>43</v>
      </c>
      <c r="C47" s="21" t="s">
        <v>98</v>
      </c>
      <c r="D47" s="74">
        <v>0.38</v>
      </c>
      <c r="E47" s="23">
        <v>29</v>
      </c>
      <c r="F47" s="89">
        <f t="shared" si="0"/>
        <v>4.0000000000000036E-3</v>
      </c>
      <c r="G47" s="74">
        <v>0.376</v>
      </c>
      <c r="H47" s="101">
        <v>31</v>
      </c>
      <c r="I47" s="82">
        <v>0.53800000000000003</v>
      </c>
      <c r="J47" s="23">
        <f t="shared" si="1"/>
        <v>7</v>
      </c>
      <c r="K47" s="89">
        <f t="shared" si="2"/>
        <v>2.7000000000000024E-2</v>
      </c>
      <c r="L47" s="74">
        <v>0.51100000000000001</v>
      </c>
      <c r="M47" s="25">
        <v>7</v>
      </c>
      <c r="O47" s="51"/>
      <c r="P47" s="51"/>
      <c r="Q47" s="52"/>
      <c r="R47" s="51"/>
      <c r="S47" s="51"/>
      <c r="T47" s="52"/>
    </row>
    <row r="48" spans="2:20" ht="15.75" customHeight="1">
      <c r="B48" s="20">
        <v>44</v>
      </c>
      <c r="C48" s="21" t="s">
        <v>99</v>
      </c>
      <c r="D48" s="74">
        <v>0.40500000000000003</v>
      </c>
      <c r="E48" s="23">
        <v>21</v>
      </c>
      <c r="F48" s="89">
        <f t="shared" si="0"/>
        <v>-1.8999999999999961E-2</v>
      </c>
      <c r="G48" s="74">
        <v>0.42399999999999999</v>
      </c>
      <c r="H48" s="101">
        <v>14</v>
      </c>
      <c r="I48" s="82">
        <v>0.47699999999999998</v>
      </c>
      <c r="J48" s="23">
        <f t="shared" si="1"/>
        <v>10</v>
      </c>
      <c r="K48" s="89">
        <f t="shared" si="2"/>
        <v>2.899999999999997E-2</v>
      </c>
      <c r="L48" s="74">
        <v>0.44800000000000001</v>
      </c>
      <c r="M48" s="25">
        <v>14</v>
      </c>
      <c r="O48" s="51"/>
      <c r="P48" s="51"/>
      <c r="Q48" s="63"/>
      <c r="R48" s="65"/>
      <c r="S48" s="65"/>
      <c r="T48" s="63"/>
    </row>
    <row r="49" spans="2:20" ht="15.75" customHeight="1">
      <c r="B49" s="13">
        <v>45</v>
      </c>
      <c r="C49" s="26" t="s">
        <v>100</v>
      </c>
      <c r="D49" s="75">
        <v>0.38700000000000001</v>
      </c>
      <c r="E49" s="11">
        <v>24</v>
      </c>
      <c r="F49" s="90">
        <f t="shared" si="0"/>
        <v>2.0000000000000018E-2</v>
      </c>
      <c r="G49" s="75">
        <v>0.36699999999999999</v>
      </c>
      <c r="H49" s="105">
        <v>30</v>
      </c>
      <c r="I49" s="83">
        <v>0.48</v>
      </c>
      <c r="J49" s="11">
        <f t="shared" si="1"/>
        <v>9</v>
      </c>
      <c r="K49" s="90">
        <f t="shared" si="2"/>
        <v>-3.1000000000000028E-2</v>
      </c>
      <c r="L49" s="75">
        <v>0.51100000000000001</v>
      </c>
      <c r="M49" s="12">
        <v>10</v>
      </c>
      <c r="O49" s="51"/>
      <c r="P49" s="51"/>
      <c r="Q49" s="52"/>
      <c r="R49" s="51"/>
      <c r="S49" s="51"/>
      <c r="T49" s="52"/>
    </row>
    <row r="50" spans="2:20" ht="15.75" customHeight="1">
      <c r="B50" s="14">
        <v>46</v>
      </c>
      <c r="C50" s="15" t="s">
        <v>101</v>
      </c>
      <c r="D50" s="73">
        <v>0.44700000000000001</v>
      </c>
      <c r="E50" s="108">
        <v>10</v>
      </c>
      <c r="F50" s="88">
        <f t="shared" si="0"/>
        <v>6.0000000000000053E-3</v>
      </c>
      <c r="G50" s="73">
        <v>0.441</v>
      </c>
      <c r="H50" s="99">
        <v>16</v>
      </c>
      <c r="I50" s="81">
        <v>0.47499999999999998</v>
      </c>
      <c r="J50" s="108">
        <v>12</v>
      </c>
      <c r="K50" s="88">
        <f t="shared" si="2"/>
        <v>-1.100000000000001E-2</v>
      </c>
      <c r="L50" s="73">
        <v>0.48599999999999999</v>
      </c>
      <c r="M50" s="100">
        <v>9</v>
      </c>
      <c r="O50" s="51"/>
      <c r="P50" s="51"/>
      <c r="Q50" s="52"/>
      <c r="R50" s="51"/>
      <c r="S50" s="51"/>
      <c r="T50" s="52"/>
    </row>
    <row r="51" spans="2:20" ht="15.75" customHeight="1">
      <c r="B51" s="6">
        <v>47</v>
      </c>
      <c r="C51" s="9" t="s">
        <v>102</v>
      </c>
      <c r="D51" s="79">
        <v>0.38600000000000001</v>
      </c>
      <c r="E51" s="7">
        <v>26</v>
      </c>
      <c r="F51" s="94">
        <f t="shared" si="0"/>
        <v>-7.0000000000000062E-3</v>
      </c>
      <c r="G51" s="79">
        <v>0.39300000000000002</v>
      </c>
      <c r="H51" s="103">
        <v>22</v>
      </c>
      <c r="I51" s="87">
        <v>0.67200000000000004</v>
      </c>
      <c r="J51" s="7">
        <f t="shared" si="1"/>
        <v>2</v>
      </c>
      <c r="K51" s="94">
        <f t="shared" si="2"/>
        <v>3.400000000000003E-2</v>
      </c>
      <c r="L51" s="79">
        <v>0.63800000000000001</v>
      </c>
      <c r="M51" s="8">
        <v>3</v>
      </c>
      <c r="O51" s="51"/>
      <c r="P51" s="51"/>
      <c r="Q51" s="52"/>
      <c r="R51" s="51"/>
      <c r="S51" s="51"/>
      <c r="T51" s="52"/>
    </row>
    <row r="52" spans="2:20" ht="15.75" customHeight="1">
      <c r="B52" s="121" t="s">
        <v>56</v>
      </c>
      <c r="C52" s="123"/>
      <c r="D52" s="80">
        <v>0.38</v>
      </c>
      <c r="E52" s="106"/>
      <c r="F52" s="95">
        <f>D52-G52</f>
        <v>1.0000000000000009E-3</v>
      </c>
      <c r="G52" s="80">
        <v>0.379</v>
      </c>
      <c r="H52" s="107"/>
      <c r="I52" s="98">
        <v>0.29299999999999998</v>
      </c>
      <c r="J52" s="32"/>
      <c r="K52" s="95">
        <f>I52-L52</f>
        <v>4.0000000000000036E-3</v>
      </c>
      <c r="L52" s="80">
        <v>0.28899999999999998</v>
      </c>
      <c r="M52" s="33"/>
      <c r="O52" s="51"/>
      <c r="P52" s="51"/>
      <c r="Q52" s="63"/>
      <c r="R52" s="51"/>
      <c r="S52" s="51"/>
      <c r="T52" s="58"/>
    </row>
    <row r="53" spans="2:20" ht="16.5" customHeight="1">
      <c r="B53" s="5"/>
      <c r="M53" s="111" t="s">
        <v>112</v>
      </c>
    </row>
  </sheetData>
  <mergeCells count="8">
    <mergeCell ref="B52:C52"/>
    <mergeCell ref="B2:C4"/>
    <mergeCell ref="D2:H2"/>
    <mergeCell ref="I2:M2"/>
    <mergeCell ref="D3:F3"/>
    <mergeCell ref="G3:H3"/>
    <mergeCell ref="I3:K3"/>
    <mergeCell ref="L3:M3"/>
  </mergeCells>
  <phoneticPr fontId="12"/>
  <pageMargins left="0.7" right="0.7" top="0.75" bottom="0.5" header="0.3" footer="0.3"/>
  <pageSetup paperSize="9"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51"/>
  <sheetViews>
    <sheetView topLeftCell="C1" workbookViewId="0">
      <selection activeCell="D5" sqref="D5"/>
    </sheetView>
  </sheetViews>
  <sheetFormatPr defaultRowHeight="13.5"/>
  <cols>
    <col min="11" max="11" width="9.25" bestFit="1" customWidth="1"/>
  </cols>
  <sheetData>
    <row r="1" spans="1:17">
      <c r="A1" t="s">
        <v>103</v>
      </c>
    </row>
    <row r="2" spans="1:17">
      <c r="A2" t="s">
        <v>104</v>
      </c>
    </row>
    <row r="4" spans="1:17">
      <c r="B4" s="1" t="s">
        <v>42</v>
      </c>
      <c r="C4" s="1" t="s">
        <v>43</v>
      </c>
      <c r="D4" s="1" t="s">
        <v>45</v>
      </c>
      <c r="F4" s="2" t="s">
        <v>42</v>
      </c>
      <c r="G4" s="2" t="s">
        <v>43</v>
      </c>
      <c r="H4" s="2" t="s">
        <v>46</v>
      </c>
      <c r="K4" s="1" t="s">
        <v>42</v>
      </c>
      <c r="L4" s="1" t="s">
        <v>44</v>
      </c>
      <c r="M4" s="1" t="s">
        <v>46</v>
      </c>
      <c r="O4" s="2" t="s">
        <v>42</v>
      </c>
      <c r="P4" s="2" t="s">
        <v>44</v>
      </c>
      <c r="Q4" s="2" t="s">
        <v>46</v>
      </c>
    </row>
    <row r="5" spans="1:17">
      <c r="B5" s="34">
        <f>_xlfn.RANK.EQ(D5,$D$5:$D$47)</f>
        <v>42</v>
      </c>
      <c r="C5" s="35" t="str">
        <f>'特定健診・保健指導（府内）'!C5</f>
        <v>大阪市</v>
      </c>
      <c r="D5" s="96">
        <f>'特定健診・保健指導（府内）'!D5</f>
        <v>0.22256648798477088</v>
      </c>
      <c r="F5">
        <v>1</v>
      </c>
      <c r="G5" s="37" t="str">
        <f>INDEX($B$4:$D$47,MATCH($F5,$B$4:$B$47,),MATCH(G$4,$B$4:$D$4,))</f>
        <v>豊能町</v>
      </c>
      <c r="H5" s="97">
        <f>INDEX($B$4:$D$47,MATCH($F5,$B$4:$B$47,),MATCH(H$4,$B$4:$D$4,))</f>
        <v>0.5132048536759457</v>
      </c>
      <c r="K5" s="34">
        <f>_xlfn.RANK.EQ(M5,$M$5:$M$51)</f>
        <v>46</v>
      </c>
      <c r="L5" s="38" t="str">
        <f>'特定健診・保健指導（全国）'!C5</f>
        <v>北海道</v>
      </c>
      <c r="M5" s="36">
        <f>'特定健診・保健指導（全国）'!D5</f>
        <v>0.28899999999999998</v>
      </c>
      <c r="O5" s="1">
        <v>1</v>
      </c>
      <c r="P5" s="35" t="str">
        <f>INDEX($K$4:$M$51,MATCH($O5,$K$4:$K$51,),MATCH(P$4,$K$4:$M$4,))</f>
        <v>山形県</v>
      </c>
      <c r="Q5" s="39">
        <f>INDEX($K$4:$M$51,MATCH($O5,$K$4:$K$51,),MATCH(Q$4,$K$4:$M$4,))</f>
        <v>0.497</v>
      </c>
    </row>
    <row r="6" spans="1:17">
      <c r="B6" s="34">
        <f t="shared" ref="B6:B47" si="0">_xlfn.RANK.EQ(D6,$D$5:$D$47)</f>
        <v>41</v>
      </c>
      <c r="C6" s="35" t="str">
        <f>'特定健診・保健指導（府内）'!C6</f>
        <v>堺市</v>
      </c>
      <c r="D6" s="96">
        <f>'特定健診・保健指導（府内）'!D6</f>
        <v>0.2740463748661649</v>
      </c>
      <c r="F6">
        <v>2</v>
      </c>
      <c r="G6" s="37" t="str">
        <f t="shared" ref="G6:H47" si="1">INDEX($B$4:$D$47,MATCH($F6,$B$4:$B$47,),MATCH(G$4,$B$4:$D$4,))</f>
        <v>吹田市</v>
      </c>
      <c r="H6" s="97">
        <f t="shared" si="1"/>
        <v>0.44466201074777539</v>
      </c>
      <c r="K6" s="34">
        <f t="shared" ref="K6:K49" si="2">_xlfn.RANK.EQ(M6,$M$5:$M$51)</f>
        <v>28</v>
      </c>
      <c r="L6" s="38" t="str">
        <f>'特定健診・保健指導（全国）'!C6</f>
        <v>青森県</v>
      </c>
      <c r="M6" s="36">
        <f>'特定健診・保健指導（全国）'!D6</f>
        <v>0.38</v>
      </c>
      <c r="O6" s="1">
        <v>2</v>
      </c>
      <c r="P6" s="35" t="str">
        <f t="shared" ref="P6:Q51" si="3">INDEX($K$4:$M$51,MATCH($O6,$K$4:$K$51,),MATCH(P$4,$K$4:$M$4,))</f>
        <v>宮城県</v>
      </c>
      <c r="Q6" s="39">
        <f t="shared" si="3"/>
        <v>0.48899999999999999</v>
      </c>
    </row>
    <row r="7" spans="1:17">
      <c r="B7" s="34">
        <f t="shared" si="0"/>
        <v>36</v>
      </c>
      <c r="C7" s="35" t="str">
        <f>'特定健診・保健指導（府内）'!C7</f>
        <v>岸和田市</v>
      </c>
      <c r="D7" s="96">
        <f>'特定健診・保健指導（府内）'!D7</f>
        <v>0.28811183910865074</v>
      </c>
      <c r="F7">
        <v>3</v>
      </c>
      <c r="G7" s="37" t="str">
        <f t="shared" si="1"/>
        <v>藤井寺市</v>
      </c>
      <c r="H7" s="97">
        <f t="shared" si="1"/>
        <v>0.44363822176801226</v>
      </c>
      <c r="K7" s="34">
        <f t="shared" si="2"/>
        <v>3</v>
      </c>
      <c r="L7" s="38" t="str">
        <f>'特定健診・保健指導（全国）'!C7</f>
        <v>岩手県</v>
      </c>
      <c r="M7" s="36">
        <f>'特定健診・保健指導（全国）'!D7</f>
        <v>0.47899999999999998</v>
      </c>
      <c r="O7" s="1">
        <v>3</v>
      </c>
      <c r="P7" s="35" t="str">
        <f t="shared" si="3"/>
        <v>岩手県</v>
      </c>
      <c r="Q7" s="39">
        <f t="shared" si="3"/>
        <v>0.47899999999999998</v>
      </c>
    </row>
    <row r="8" spans="1:17">
      <c r="B8" s="34">
        <f t="shared" si="0"/>
        <v>39</v>
      </c>
      <c r="C8" s="35" t="str">
        <f>'特定健診・保健指導（府内）'!C8</f>
        <v>豊中市</v>
      </c>
      <c r="D8" s="96">
        <f>'特定健診・保健指導（府内）'!D8</f>
        <v>0.27754189524310513</v>
      </c>
      <c r="F8">
        <v>4</v>
      </c>
      <c r="G8" s="37" t="str">
        <f t="shared" si="1"/>
        <v>河南町</v>
      </c>
      <c r="H8" s="97">
        <f t="shared" si="1"/>
        <v>0.41781587774878864</v>
      </c>
      <c r="K8" s="34">
        <f t="shared" si="2"/>
        <v>2</v>
      </c>
      <c r="L8" s="38" t="str">
        <f>'特定健診・保健指導（全国）'!C8</f>
        <v>宮城県</v>
      </c>
      <c r="M8" s="36">
        <f>'特定健診・保健指導（全国）'!D8</f>
        <v>0.48899999999999999</v>
      </c>
      <c r="O8" s="1">
        <v>4</v>
      </c>
      <c r="P8" s="35" t="str">
        <f t="shared" si="3"/>
        <v>石川県</v>
      </c>
      <c r="Q8" s="39">
        <f t="shared" si="3"/>
        <v>0.47</v>
      </c>
    </row>
    <row r="9" spans="1:17">
      <c r="B9" s="34">
        <f t="shared" si="0"/>
        <v>5</v>
      </c>
      <c r="C9" s="35" t="str">
        <f>'特定健診・保健指導（府内）'!C9</f>
        <v>池田市</v>
      </c>
      <c r="D9" s="96">
        <f>'特定健診・保健指導（府内）'!D9</f>
        <v>0.41315827030112745</v>
      </c>
      <c r="F9">
        <v>5</v>
      </c>
      <c r="G9" s="37" t="str">
        <f t="shared" si="1"/>
        <v>池田市</v>
      </c>
      <c r="H9" s="97">
        <f t="shared" si="1"/>
        <v>0.41315827030112745</v>
      </c>
      <c r="K9" s="34">
        <f t="shared" si="2"/>
        <v>31</v>
      </c>
      <c r="L9" s="38" t="str">
        <f>'特定健診・保健指導（全国）'!C9</f>
        <v>秋田県</v>
      </c>
      <c r="M9" s="36">
        <f>'特定健診・保健指導（全国）'!D9</f>
        <v>0.374</v>
      </c>
      <c r="O9" s="1">
        <v>5</v>
      </c>
      <c r="P9" s="35" t="str">
        <f t="shared" si="3"/>
        <v>長野県</v>
      </c>
      <c r="Q9" s="39">
        <f t="shared" si="3"/>
        <v>0.46800000000000003</v>
      </c>
    </row>
    <row r="10" spans="1:17">
      <c r="B10" s="34">
        <f t="shared" si="0"/>
        <v>2</v>
      </c>
      <c r="C10" s="35" t="str">
        <f>'特定健診・保健指導（府内）'!C10</f>
        <v>吹田市</v>
      </c>
      <c r="D10" s="96">
        <f>'特定健診・保健指導（府内）'!D10</f>
        <v>0.44466201074777539</v>
      </c>
      <c r="F10">
        <v>6</v>
      </c>
      <c r="G10" s="37" t="str">
        <f t="shared" si="1"/>
        <v>千早赤阪村</v>
      </c>
      <c r="H10" s="97">
        <f t="shared" si="1"/>
        <v>0.40580847723704866</v>
      </c>
      <c r="K10" s="34">
        <f t="shared" si="2"/>
        <v>1</v>
      </c>
      <c r="L10" s="38" t="str">
        <f>'特定健診・保健指導（全国）'!C10</f>
        <v>山形県</v>
      </c>
      <c r="M10" s="36">
        <f>'特定健診・保健指導（全国）'!D10</f>
        <v>0.497</v>
      </c>
      <c r="O10" s="1">
        <v>6</v>
      </c>
      <c r="P10" s="35" t="str">
        <f t="shared" si="3"/>
        <v>島根県</v>
      </c>
      <c r="Q10" s="39">
        <f t="shared" si="3"/>
        <v>0.46700000000000003</v>
      </c>
    </row>
    <row r="11" spans="1:17">
      <c r="B11" s="34">
        <f t="shared" si="0"/>
        <v>13</v>
      </c>
      <c r="C11" s="35" t="str">
        <f>'特定健診・保健指導（府内）'!C11</f>
        <v>泉大津市</v>
      </c>
      <c r="D11" s="96">
        <f>'特定健診・保健指導（府内）'!D11</f>
        <v>0.38387462235649544</v>
      </c>
      <c r="F11">
        <v>7</v>
      </c>
      <c r="G11" s="37" t="str">
        <f t="shared" si="1"/>
        <v>柏原市</v>
      </c>
      <c r="H11" s="97">
        <f t="shared" si="1"/>
        <v>0.40476858345021038</v>
      </c>
      <c r="K11" s="34">
        <f t="shared" si="2"/>
        <v>14</v>
      </c>
      <c r="L11" s="38" t="str">
        <f>'特定健診・保健指導（全国）'!C11</f>
        <v>福島県</v>
      </c>
      <c r="M11" s="36">
        <f>'特定健診・保健指導（全国）'!D11</f>
        <v>0.433</v>
      </c>
      <c r="O11" s="1">
        <v>7</v>
      </c>
      <c r="P11" s="35" t="str">
        <f t="shared" si="3"/>
        <v>山梨県</v>
      </c>
      <c r="Q11" s="39">
        <f t="shared" si="3"/>
        <v>0.46400000000000002</v>
      </c>
    </row>
    <row r="12" spans="1:17">
      <c r="B12" s="34">
        <f t="shared" si="0"/>
        <v>9</v>
      </c>
      <c r="C12" s="35" t="str">
        <f>'特定健診・保健指導（府内）'!C12</f>
        <v>高槻市</v>
      </c>
      <c r="D12" s="96">
        <f>'特定健診・保健指導（府内）'!D12</f>
        <v>0.39663969889218709</v>
      </c>
      <c r="F12">
        <v>8</v>
      </c>
      <c r="G12" s="37" t="str">
        <f t="shared" si="1"/>
        <v>熊取町</v>
      </c>
      <c r="H12" s="97">
        <f t="shared" si="1"/>
        <v>0.40432636469221833</v>
      </c>
      <c r="K12" s="34">
        <f t="shared" si="2"/>
        <v>25</v>
      </c>
      <c r="L12" s="38" t="str">
        <f>'特定健診・保健指導（全国）'!C12</f>
        <v>茨城県</v>
      </c>
      <c r="M12" s="36">
        <f>'特定健診・保健指導（全国）'!D12</f>
        <v>0.38600000000000001</v>
      </c>
      <c r="O12" s="1">
        <v>8</v>
      </c>
      <c r="P12" s="35" t="str">
        <f t="shared" si="3"/>
        <v>新潟県</v>
      </c>
      <c r="Q12" s="39">
        <f t="shared" si="3"/>
        <v>0.45</v>
      </c>
    </row>
    <row r="13" spans="1:17">
      <c r="B13" s="34">
        <f t="shared" si="0"/>
        <v>19</v>
      </c>
      <c r="C13" s="35" t="str">
        <f>'特定健診・保健指導（府内）'!C13</f>
        <v>貝塚市</v>
      </c>
      <c r="D13" s="96">
        <f>'特定健診・保健指導（府内）'!D13</f>
        <v>0.35765750670241286</v>
      </c>
      <c r="F13">
        <v>9</v>
      </c>
      <c r="G13" s="37" t="str">
        <f t="shared" si="1"/>
        <v>高槻市</v>
      </c>
      <c r="H13" s="97">
        <f t="shared" si="1"/>
        <v>0.39663969889218709</v>
      </c>
      <c r="K13" s="34">
        <f t="shared" si="2"/>
        <v>32</v>
      </c>
      <c r="L13" s="38" t="str">
        <f>'特定健診・保健指導（全国）'!C13</f>
        <v>栃木県</v>
      </c>
      <c r="M13" s="36">
        <f>'特定健診・保健指導（全国）'!D13</f>
        <v>0.37</v>
      </c>
      <c r="O13" s="1">
        <v>9</v>
      </c>
      <c r="P13" s="35" t="str">
        <f t="shared" si="3"/>
        <v>富山県</v>
      </c>
      <c r="Q13" s="39">
        <f t="shared" si="3"/>
        <v>0.44700000000000001</v>
      </c>
    </row>
    <row r="14" spans="1:17">
      <c r="B14" s="34">
        <f t="shared" si="0"/>
        <v>27</v>
      </c>
      <c r="C14" s="35" t="str">
        <f>'特定健診・保健指導（府内）'!C14</f>
        <v>守口市</v>
      </c>
      <c r="D14" s="96">
        <f>'特定健診・保健指導（府内）'!D14</f>
        <v>0.33367125271542358</v>
      </c>
      <c r="F14">
        <v>10</v>
      </c>
      <c r="G14" s="37" t="str">
        <f t="shared" si="1"/>
        <v>和泉市</v>
      </c>
      <c r="H14" s="97">
        <f t="shared" si="1"/>
        <v>0.39641807003475005</v>
      </c>
      <c r="K14" s="34">
        <f t="shared" si="2"/>
        <v>16</v>
      </c>
      <c r="L14" s="38" t="str">
        <f>'特定健診・保健指導（全国）'!C14</f>
        <v>群馬県</v>
      </c>
      <c r="M14" s="36">
        <f>'特定健診・保健指導（全国）'!D14</f>
        <v>0.42599999999999999</v>
      </c>
      <c r="O14" s="1">
        <v>10</v>
      </c>
      <c r="P14" s="35" t="str">
        <f t="shared" si="3"/>
        <v>鹿児島県</v>
      </c>
      <c r="Q14" s="39">
        <f t="shared" si="3"/>
        <v>0.44700000000000001</v>
      </c>
    </row>
    <row r="15" spans="1:17">
      <c r="B15" s="34">
        <f t="shared" si="0"/>
        <v>26</v>
      </c>
      <c r="C15" s="35" t="str">
        <f>'特定健診・保健指導（府内）'!C15</f>
        <v>枚方市</v>
      </c>
      <c r="D15" s="96">
        <f>'特定健診・保健指導（府内）'!D15</f>
        <v>0.33713550451218027</v>
      </c>
      <c r="F15">
        <v>11</v>
      </c>
      <c r="G15" s="37" t="str">
        <f t="shared" si="1"/>
        <v>河内長野市</v>
      </c>
      <c r="H15" s="97">
        <f t="shared" si="1"/>
        <v>0.39632051424138315</v>
      </c>
      <c r="K15" s="34">
        <f t="shared" si="2"/>
        <v>19</v>
      </c>
      <c r="L15" s="38" t="str">
        <f>'特定健診・保健指導（全国）'!C15</f>
        <v>埼玉県</v>
      </c>
      <c r="M15" s="36">
        <f>'特定健診・保健指導（全国）'!D15</f>
        <v>0.40699999999999997</v>
      </c>
      <c r="O15" s="1">
        <v>11</v>
      </c>
      <c r="P15" s="35" t="str">
        <f t="shared" si="3"/>
        <v>東京都</v>
      </c>
      <c r="Q15" s="39">
        <f t="shared" si="3"/>
        <v>0.442</v>
      </c>
    </row>
    <row r="16" spans="1:17">
      <c r="B16" s="34">
        <f t="shared" si="0"/>
        <v>28</v>
      </c>
      <c r="C16" s="35" t="str">
        <f>'特定健診・保健指導（府内）'!C16</f>
        <v>茨木市</v>
      </c>
      <c r="D16" s="96">
        <f>'特定健診・保健指導（府内）'!D16</f>
        <v>0.33317759577859618</v>
      </c>
      <c r="F16">
        <v>12</v>
      </c>
      <c r="G16" s="37" t="str">
        <f t="shared" si="1"/>
        <v>富田林市</v>
      </c>
      <c r="H16" s="97">
        <f t="shared" si="1"/>
        <v>0.3874333274720122</v>
      </c>
      <c r="K16" s="34">
        <f t="shared" si="2"/>
        <v>18</v>
      </c>
      <c r="L16" s="38" t="str">
        <f>'特定健診・保健指導（全国）'!C16</f>
        <v>千葉県</v>
      </c>
      <c r="M16" s="36">
        <f>'特定健診・保健指導（全国）'!D16</f>
        <v>0.40899999999999997</v>
      </c>
      <c r="O16" s="1">
        <v>12</v>
      </c>
      <c r="P16" s="35" t="str">
        <f t="shared" si="3"/>
        <v>三重県</v>
      </c>
      <c r="Q16" s="39">
        <f t="shared" si="3"/>
        <v>0.44</v>
      </c>
    </row>
    <row r="17" spans="2:17">
      <c r="B17" s="34">
        <f t="shared" si="0"/>
        <v>32</v>
      </c>
      <c r="C17" s="35" t="str">
        <f>'特定健診・保健指導（府内）'!C17</f>
        <v>八尾市</v>
      </c>
      <c r="D17" s="96">
        <f>'特定健診・保健指導（府内）'!D17</f>
        <v>0.31957482739780457</v>
      </c>
      <c r="F17">
        <v>13</v>
      </c>
      <c r="G17" s="37" t="str">
        <f t="shared" si="1"/>
        <v>泉大津市</v>
      </c>
      <c r="H17" s="97">
        <f t="shared" si="1"/>
        <v>0.38387462235649544</v>
      </c>
      <c r="K17" s="34">
        <f t="shared" si="2"/>
        <v>11</v>
      </c>
      <c r="L17" s="38" t="str">
        <f>'特定健診・保健指導（全国）'!C17</f>
        <v>東京都</v>
      </c>
      <c r="M17" s="36">
        <f>'特定健診・保健指導（全国）'!D17</f>
        <v>0.442</v>
      </c>
      <c r="O17" s="1">
        <v>13</v>
      </c>
      <c r="P17" s="35" t="str">
        <f t="shared" si="3"/>
        <v>香川県</v>
      </c>
      <c r="Q17" s="39">
        <f t="shared" si="3"/>
        <v>0.44</v>
      </c>
    </row>
    <row r="18" spans="2:17">
      <c r="B18" s="34">
        <f t="shared" si="0"/>
        <v>24</v>
      </c>
      <c r="C18" s="35" t="str">
        <f>'特定健診・保健指導（府内）'!C18</f>
        <v>泉佐野市</v>
      </c>
      <c r="D18" s="96">
        <f>'特定健診・保健指導（府内）'!D18</f>
        <v>0.33910891089108913</v>
      </c>
      <c r="F18">
        <v>14</v>
      </c>
      <c r="G18" s="37" t="str">
        <f t="shared" si="1"/>
        <v>太子町</v>
      </c>
      <c r="H18" s="97">
        <f t="shared" si="1"/>
        <v>0.37767441860465117</v>
      </c>
      <c r="K18" s="34">
        <f t="shared" si="2"/>
        <v>47</v>
      </c>
      <c r="L18" s="38" t="str">
        <f>'特定健診・保健指導（全国）'!C18</f>
        <v>神奈川県</v>
      </c>
      <c r="M18" s="36">
        <f>'特定健診・保健指導（全国）'!D18</f>
        <v>0.28799999999999998</v>
      </c>
      <c r="O18" s="1">
        <v>14</v>
      </c>
      <c r="P18" s="35" t="str">
        <f t="shared" si="3"/>
        <v>福島県</v>
      </c>
      <c r="Q18" s="39">
        <f t="shared" si="3"/>
        <v>0.433</v>
      </c>
    </row>
    <row r="19" spans="2:17">
      <c r="B19" s="34">
        <f t="shared" si="0"/>
        <v>12</v>
      </c>
      <c r="C19" s="35" t="str">
        <f>'特定健診・保健指導（府内）'!C19</f>
        <v>富田林市</v>
      </c>
      <c r="D19" s="96">
        <f>'特定健診・保健指導（府内）'!D19</f>
        <v>0.3874333274720122</v>
      </c>
      <c r="F19">
        <v>15</v>
      </c>
      <c r="G19" s="37" t="str">
        <f t="shared" si="1"/>
        <v>島本町</v>
      </c>
      <c r="H19" s="97">
        <f t="shared" si="1"/>
        <v>0.37660896582334663</v>
      </c>
      <c r="K19" s="34">
        <f t="shared" si="2"/>
        <v>8</v>
      </c>
      <c r="L19" s="38" t="str">
        <f>'特定健診・保健指導（全国）'!C19</f>
        <v>新潟県</v>
      </c>
      <c r="M19" s="36">
        <f>'特定健診・保健指導（全国）'!D19</f>
        <v>0.45</v>
      </c>
      <c r="O19" s="1">
        <v>15</v>
      </c>
      <c r="P19" s="35" t="str">
        <f t="shared" si="3"/>
        <v>佐賀県</v>
      </c>
      <c r="Q19" s="39">
        <f t="shared" si="3"/>
        <v>0.433</v>
      </c>
    </row>
    <row r="20" spans="2:17">
      <c r="B20" s="34">
        <f t="shared" si="0"/>
        <v>17</v>
      </c>
      <c r="C20" s="35" t="str">
        <f>'特定健診・保健指導（府内）'!C20</f>
        <v>寝屋川市</v>
      </c>
      <c r="D20" s="96">
        <f>'特定健診・保健指導（府内）'!D20</f>
        <v>0.36067256735384701</v>
      </c>
      <c r="F20">
        <v>16</v>
      </c>
      <c r="G20" s="37" t="str">
        <f t="shared" si="1"/>
        <v>能勢町</v>
      </c>
      <c r="H20" s="97">
        <f t="shared" si="1"/>
        <v>0.37132836475230163</v>
      </c>
      <c r="K20" s="34">
        <f t="shared" si="2"/>
        <v>9</v>
      </c>
      <c r="L20" s="38" t="str">
        <f>'特定健診・保健指導（全国）'!C20</f>
        <v>富山県</v>
      </c>
      <c r="M20" s="36">
        <f>'特定健診・保健指導（全国）'!D20</f>
        <v>0.44700000000000001</v>
      </c>
      <c r="O20" s="1">
        <v>16</v>
      </c>
      <c r="P20" s="35" t="str">
        <f t="shared" si="3"/>
        <v>群馬県</v>
      </c>
      <c r="Q20" s="39">
        <f t="shared" si="3"/>
        <v>0.42599999999999999</v>
      </c>
    </row>
    <row r="21" spans="2:17">
      <c r="B21" s="34">
        <f t="shared" si="0"/>
        <v>11</v>
      </c>
      <c r="C21" s="35" t="str">
        <f>'特定健診・保健指導（府内）'!C21</f>
        <v>河内長野市</v>
      </c>
      <c r="D21" s="96">
        <f>'特定健診・保健指導（府内）'!D21</f>
        <v>0.39632051424138315</v>
      </c>
      <c r="F21">
        <v>17</v>
      </c>
      <c r="G21" s="37" t="str">
        <f t="shared" si="1"/>
        <v>寝屋川市</v>
      </c>
      <c r="H21" s="97">
        <f t="shared" si="1"/>
        <v>0.36067256735384701</v>
      </c>
      <c r="K21" s="34">
        <f t="shared" si="2"/>
        <v>4</v>
      </c>
      <c r="L21" s="38" t="str">
        <f>'特定健診・保健指導（全国）'!C21</f>
        <v>石川県</v>
      </c>
      <c r="M21" s="36">
        <f>'特定健診・保健指導（全国）'!D21</f>
        <v>0.47</v>
      </c>
      <c r="O21" s="1">
        <v>17</v>
      </c>
      <c r="P21" s="35" t="str">
        <f t="shared" si="3"/>
        <v>滋賀県</v>
      </c>
      <c r="Q21" s="39">
        <f t="shared" si="3"/>
        <v>0.41799999999999998</v>
      </c>
    </row>
    <row r="22" spans="2:17">
      <c r="B22" s="34">
        <f t="shared" si="0"/>
        <v>40</v>
      </c>
      <c r="C22" s="35" t="str">
        <f>'特定健診・保健指導（府内）'!C22</f>
        <v>松原市</v>
      </c>
      <c r="D22" s="96">
        <f>'特定健診・保健指導（府内）'!D22</f>
        <v>0.27703361560174494</v>
      </c>
      <c r="F22">
        <v>18</v>
      </c>
      <c r="G22" s="37" t="str">
        <f t="shared" si="1"/>
        <v>羽曳野市</v>
      </c>
      <c r="H22" s="97">
        <f t="shared" si="1"/>
        <v>0.35963624039765024</v>
      </c>
      <c r="K22" s="34">
        <f t="shared" si="2"/>
        <v>35</v>
      </c>
      <c r="L22" s="38" t="str">
        <f>'特定健診・保健指導（全国）'!C22</f>
        <v>福井県</v>
      </c>
      <c r="M22" s="36">
        <f>'特定健診・保健指導（全国）'!D22</f>
        <v>0.35</v>
      </c>
      <c r="O22" s="1">
        <v>18</v>
      </c>
      <c r="P22" s="35" t="str">
        <f t="shared" si="3"/>
        <v>千葉県</v>
      </c>
      <c r="Q22" s="39">
        <f t="shared" si="3"/>
        <v>0.40899999999999997</v>
      </c>
    </row>
    <row r="23" spans="2:17">
      <c r="B23" s="34">
        <f t="shared" si="0"/>
        <v>37</v>
      </c>
      <c r="C23" s="35" t="str">
        <f>'特定健診・保健指導（府内）'!C23</f>
        <v>大東市</v>
      </c>
      <c r="D23" s="96">
        <f>'特定健診・保健指導（府内）'!D23</f>
        <v>0.28747523662777902</v>
      </c>
      <c r="F23">
        <v>19</v>
      </c>
      <c r="G23" s="37" t="str">
        <f t="shared" si="1"/>
        <v>貝塚市</v>
      </c>
      <c r="H23" s="97">
        <f t="shared" si="1"/>
        <v>0.35765750670241286</v>
      </c>
      <c r="K23" s="34">
        <f t="shared" si="2"/>
        <v>7</v>
      </c>
      <c r="L23" s="38" t="str">
        <f>'特定健診・保健指導（全国）'!C23</f>
        <v>山梨県</v>
      </c>
      <c r="M23" s="36">
        <f>'特定健診・保健指導（全国）'!D23</f>
        <v>0.46400000000000002</v>
      </c>
      <c r="O23" s="1">
        <v>19</v>
      </c>
      <c r="P23" s="35" t="str">
        <f t="shared" si="3"/>
        <v>埼玉県</v>
      </c>
      <c r="Q23" s="39">
        <f t="shared" si="3"/>
        <v>0.40699999999999997</v>
      </c>
    </row>
    <row r="24" spans="2:17">
      <c r="B24" s="34">
        <f t="shared" si="0"/>
        <v>10</v>
      </c>
      <c r="C24" s="35" t="str">
        <f>'特定健診・保健指導（府内）'!C24</f>
        <v>和泉市</v>
      </c>
      <c r="D24" s="96">
        <f>'特定健診・保健指導（府内）'!D24</f>
        <v>0.39641807003475005</v>
      </c>
      <c r="F24">
        <v>20</v>
      </c>
      <c r="G24" s="37" t="str">
        <f t="shared" si="1"/>
        <v>田尻町</v>
      </c>
      <c r="H24" s="97">
        <f t="shared" si="1"/>
        <v>0.35471698113207545</v>
      </c>
      <c r="K24" s="34">
        <f t="shared" si="2"/>
        <v>5</v>
      </c>
      <c r="L24" s="38" t="str">
        <f>'特定健診・保健指導（全国）'!C24</f>
        <v>長野県</v>
      </c>
      <c r="M24" s="36">
        <f>'特定健診・保健指導（全国）'!D24</f>
        <v>0.46800000000000003</v>
      </c>
      <c r="O24" s="1">
        <v>20</v>
      </c>
      <c r="P24" s="35" t="str">
        <f t="shared" si="3"/>
        <v>岐阜県</v>
      </c>
      <c r="Q24" s="39">
        <f t="shared" si="3"/>
        <v>0.40500000000000003</v>
      </c>
    </row>
    <row r="25" spans="2:17">
      <c r="B25" s="34">
        <f t="shared" si="0"/>
        <v>22</v>
      </c>
      <c r="C25" s="35" t="str">
        <f>'特定健診・保健指導（府内）'!C25</f>
        <v>箕面市</v>
      </c>
      <c r="D25" s="96">
        <f>'特定健診・保健指導（府内）'!D25</f>
        <v>0.35110174983797798</v>
      </c>
      <c r="F25">
        <v>21</v>
      </c>
      <c r="G25" s="37" t="str">
        <f t="shared" si="1"/>
        <v>高石市</v>
      </c>
      <c r="H25" s="97">
        <f t="shared" si="1"/>
        <v>0.35189309576837419</v>
      </c>
      <c r="K25" s="34">
        <f t="shared" si="2"/>
        <v>20</v>
      </c>
      <c r="L25" s="38" t="str">
        <f>'特定健診・保健指導（全国）'!C25</f>
        <v>岐阜県</v>
      </c>
      <c r="M25" s="36">
        <f>'特定健診・保健指導（全国）'!D25</f>
        <v>0.40500000000000003</v>
      </c>
      <c r="O25" s="1">
        <v>21</v>
      </c>
      <c r="P25" s="35" t="str">
        <f t="shared" si="3"/>
        <v>大分県</v>
      </c>
      <c r="Q25" s="39">
        <f t="shared" si="3"/>
        <v>0.40500000000000003</v>
      </c>
    </row>
    <row r="26" spans="2:17">
      <c r="B26" s="34">
        <f t="shared" si="0"/>
        <v>7</v>
      </c>
      <c r="C26" s="35" t="str">
        <f>'特定健診・保健指導（府内）'!C26</f>
        <v>柏原市</v>
      </c>
      <c r="D26" s="96">
        <f>'特定健診・保健指導（府内）'!D26</f>
        <v>0.40476858345021038</v>
      </c>
      <c r="F26">
        <v>22</v>
      </c>
      <c r="G26" s="37" t="str">
        <f t="shared" si="1"/>
        <v>箕面市</v>
      </c>
      <c r="H26" s="97">
        <f t="shared" si="1"/>
        <v>0.35110174983797798</v>
      </c>
      <c r="K26" s="34">
        <f t="shared" si="2"/>
        <v>27</v>
      </c>
      <c r="L26" s="38" t="str">
        <f>'特定健診・保健指導（全国）'!C26</f>
        <v>静岡県</v>
      </c>
      <c r="M26" s="36">
        <f>'特定健診・保健指導（全国）'!D26</f>
        <v>0.38400000000000001</v>
      </c>
      <c r="O26" s="1">
        <v>22</v>
      </c>
      <c r="P26" s="35" t="str">
        <f t="shared" si="3"/>
        <v>愛知県</v>
      </c>
      <c r="Q26" s="39">
        <f t="shared" si="3"/>
        <v>0.39500000000000002</v>
      </c>
    </row>
    <row r="27" spans="2:17">
      <c r="B27" s="34">
        <f t="shared" si="0"/>
        <v>18</v>
      </c>
      <c r="C27" s="35" t="str">
        <f>'特定健診・保健指導（府内）'!C27</f>
        <v>羽曳野市</v>
      </c>
      <c r="D27" s="96">
        <f>'特定健診・保健指導（府内）'!D27</f>
        <v>0.35963624039765024</v>
      </c>
      <c r="E27" s="3"/>
      <c r="F27">
        <v>23</v>
      </c>
      <c r="G27" s="37" t="str">
        <f t="shared" si="1"/>
        <v>大阪狭山市</v>
      </c>
      <c r="H27" s="97">
        <f t="shared" si="1"/>
        <v>0.34415280056245606</v>
      </c>
      <c r="K27" s="34">
        <f t="shared" si="2"/>
        <v>22</v>
      </c>
      <c r="L27" s="38" t="str">
        <f>'特定健診・保健指導（全国）'!C27</f>
        <v>愛知県</v>
      </c>
      <c r="M27" s="36">
        <f>'特定健診・保健指導（全国）'!D27</f>
        <v>0.39500000000000002</v>
      </c>
      <c r="O27" s="1">
        <v>23</v>
      </c>
      <c r="P27" s="35" t="str">
        <f t="shared" si="3"/>
        <v>長崎県</v>
      </c>
      <c r="Q27" s="39">
        <f t="shared" si="3"/>
        <v>0.39200000000000002</v>
      </c>
    </row>
    <row r="28" spans="2:17">
      <c r="B28" s="34">
        <f t="shared" si="0"/>
        <v>31</v>
      </c>
      <c r="C28" s="35" t="str">
        <f>'特定健診・保健指導（府内）'!C28</f>
        <v>門真市</v>
      </c>
      <c r="D28" s="96">
        <f>'特定健診・保健指導（府内）'!D28</f>
        <v>0.32029177718832891</v>
      </c>
      <c r="F28">
        <v>24</v>
      </c>
      <c r="G28" s="37" t="str">
        <f t="shared" si="1"/>
        <v>泉佐野市</v>
      </c>
      <c r="H28" s="97">
        <f t="shared" si="1"/>
        <v>0.33910891089108913</v>
      </c>
      <c r="K28" s="34">
        <f t="shared" si="2"/>
        <v>12</v>
      </c>
      <c r="L28" s="38" t="str">
        <f>'特定健診・保健指導（全国）'!C28</f>
        <v>三重県</v>
      </c>
      <c r="M28" s="36">
        <f>'特定健診・保健指導（全国）'!D28</f>
        <v>0.44</v>
      </c>
      <c r="O28" s="1">
        <v>24</v>
      </c>
      <c r="P28" s="35" t="str">
        <f t="shared" si="3"/>
        <v>宮崎県</v>
      </c>
      <c r="Q28" s="39">
        <f t="shared" si="3"/>
        <v>0.38700000000000001</v>
      </c>
    </row>
    <row r="29" spans="2:17">
      <c r="B29" s="34">
        <f t="shared" si="0"/>
        <v>34</v>
      </c>
      <c r="C29" s="35" t="str">
        <f>'特定健診・保健指導（府内）'!C29</f>
        <v>摂津市</v>
      </c>
      <c r="D29" s="96">
        <f>'特定健診・保健指導（府内）'!D29</f>
        <v>0.3154127694184628</v>
      </c>
      <c r="F29">
        <v>25</v>
      </c>
      <c r="G29" s="37" t="str">
        <f t="shared" si="1"/>
        <v>忠岡町</v>
      </c>
      <c r="H29" s="97">
        <f t="shared" si="1"/>
        <v>0.33746501399440226</v>
      </c>
      <c r="K29" s="34">
        <f t="shared" si="2"/>
        <v>17</v>
      </c>
      <c r="L29" s="38" t="str">
        <f>'特定健診・保健指導（全国）'!C29</f>
        <v>滋賀県</v>
      </c>
      <c r="M29" s="36">
        <f>'特定健診・保健指導（全国）'!D29</f>
        <v>0.41799999999999998</v>
      </c>
      <c r="O29" s="1">
        <v>25</v>
      </c>
      <c r="P29" s="35" t="str">
        <f t="shared" si="3"/>
        <v>茨城県</v>
      </c>
      <c r="Q29" s="39">
        <f t="shared" si="3"/>
        <v>0.38600000000000001</v>
      </c>
    </row>
    <row r="30" spans="2:17">
      <c r="B30" s="34">
        <f t="shared" si="0"/>
        <v>21</v>
      </c>
      <c r="C30" s="35" t="str">
        <f>'特定健診・保健指導（府内）'!C30</f>
        <v>高石市</v>
      </c>
      <c r="D30" s="96">
        <f>'特定健診・保健指導（府内）'!D30</f>
        <v>0.35189309576837419</v>
      </c>
      <c r="F30">
        <v>26</v>
      </c>
      <c r="G30" s="37" t="str">
        <f t="shared" si="1"/>
        <v>枚方市</v>
      </c>
      <c r="H30" s="97">
        <f t="shared" si="1"/>
        <v>0.33713550451218027</v>
      </c>
      <c r="K30" s="34">
        <f t="shared" si="2"/>
        <v>36</v>
      </c>
      <c r="L30" s="38" t="str">
        <f>'特定健診・保健指導（全国）'!C30</f>
        <v>京都府</v>
      </c>
      <c r="M30" s="36">
        <f>'特定健診・保健指導（全国）'!D30</f>
        <v>0.34699999999999998</v>
      </c>
      <c r="O30" s="1">
        <v>26</v>
      </c>
      <c r="P30" s="35" t="str">
        <f t="shared" si="3"/>
        <v>沖縄県</v>
      </c>
      <c r="Q30" s="39">
        <f t="shared" si="3"/>
        <v>0.38600000000000001</v>
      </c>
    </row>
    <row r="31" spans="2:17">
      <c r="B31" s="34">
        <f t="shared" si="0"/>
        <v>3</v>
      </c>
      <c r="C31" s="35" t="str">
        <f>'特定健診・保健指導（府内）'!C31</f>
        <v>藤井寺市</v>
      </c>
      <c r="D31" s="96">
        <f>'特定健診・保健指導（府内）'!D31</f>
        <v>0.44363822176801226</v>
      </c>
      <c r="F31">
        <v>27</v>
      </c>
      <c r="G31" s="37" t="str">
        <f t="shared" si="1"/>
        <v>守口市</v>
      </c>
      <c r="H31" s="97">
        <f t="shared" si="1"/>
        <v>0.33367125271542358</v>
      </c>
      <c r="K31" s="34">
        <f t="shared" si="2"/>
        <v>45</v>
      </c>
      <c r="L31" s="38" t="str">
        <f>'特定健診・保健指導（全国）'!C31</f>
        <v>大阪府</v>
      </c>
      <c r="M31" s="36">
        <f>'特定健診・保健指導（全国）'!D31</f>
        <v>0.30099999999999999</v>
      </c>
      <c r="O31" s="1">
        <v>27</v>
      </c>
      <c r="P31" s="35" t="str">
        <f t="shared" si="3"/>
        <v>静岡県</v>
      </c>
      <c r="Q31" s="39">
        <f t="shared" si="3"/>
        <v>0.38400000000000001</v>
      </c>
    </row>
    <row r="32" spans="2:17">
      <c r="B32" s="34">
        <f t="shared" si="0"/>
        <v>38</v>
      </c>
      <c r="C32" s="35" t="str">
        <f>'特定健診・保健指導（府内）'!C32</f>
        <v>東大阪市</v>
      </c>
      <c r="D32" s="96">
        <f>'特定健診・保健指導（府内）'!D32</f>
        <v>0.28367452744265559</v>
      </c>
      <c r="F32">
        <v>28</v>
      </c>
      <c r="G32" s="37" t="str">
        <f t="shared" si="1"/>
        <v>茨木市</v>
      </c>
      <c r="H32" s="97">
        <f t="shared" si="1"/>
        <v>0.33317759577859618</v>
      </c>
      <c r="K32" s="34">
        <f t="shared" si="2"/>
        <v>39</v>
      </c>
      <c r="L32" s="38" t="str">
        <f>'特定健診・保健指導（全国）'!C32</f>
        <v>兵庫県</v>
      </c>
      <c r="M32" s="36">
        <f>'特定健診・保健指導（全国）'!D32</f>
        <v>0.34100000000000003</v>
      </c>
      <c r="O32" s="1">
        <v>28</v>
      </c>
      <c r="P32" s="35" t="str">
        <f t="shared" si="3"/>
        <v>青森県</v>
      </c>
      <c r="Q32" s="39">
        <f t="shared" si="3"/>
        <v>0.38</v>
      </c>
    </row>
    <row r="33" spans="2:17">
      <c r="B33" s="34">
        <f t="shared" si="0"/>
        <v>33</v>
      </c>
      <c r="C33" s="35" t="str">
        <f>'特定健診・保健指導（府内）'!C33</f>
        <v>泉南市</v>
      </c>
      <c r="D33" s="96">
        <f>'特定健診・保健指導（府内）'!D33</f>
        <v>0.31848295727316372</v>
      </c>
      <c r="F33">
        <v>29</v>
      </c>
      <c r="G33" s="37" t="str">
        <f t="shared" si="1"/>
        <v>四條畷市</v>
      </c>
      <c r="H33" s="97">
        <f t="shared" si="1"/>
        <v>0.32712866306125016</v>
      </c>
      <c r="K33" s="34">
        <f t="shared" si="2"/>
        <v>40</v>
      </c>
      <c r="L33" s="38" t="str">
        <f>'特定健診・保健指導（全国）'!C33</f>
        <v>奈良県</v>
      </c>
      <c r="M33" s="36">
        <f>'特定健診・保健指導（全国）'!D33</f>
        <v>0.33600000000000002</v>
      </c>
      <c r="O33" s="1">
        <v>29</v>
      </c>
      <c r="P33" s="35" t="str">
        <f t="shared" si="3"/>
        <v>熊本県</v>
      </c>
      <c r="Q33" s="39">
        <f t="shared" si="3"/>
        <v>0.38</v>
      </c>
    </row>
    <row r="34" spans="2:17">
      <c r="B34" s="34">
        <f t="shared" si="0"/>
        <v>29</v>
      </c>
      <c r="C34" s="35" t="str">
        <f>'特定健診・保健指導（府内）'!C34</f>
        <v>四條畷市</v>
      </c>
      <c r="D34" s="96">
        <f>'特定健診・保健指導（府内）'!D34</f>
        <v>0.32712866306125016</v>
      </c>
      <c r="F34">
        <v>30</v>
      </c>
      <c r="G34" s="37" t="str">
        <f t="shared" si="1"/>
        <v>交野市</v>
      </c>
      <c r="H34" s="97">
        <f t="shared" si="1"/>
        <v>0.32254687351289618</v>
      </c>
      <c r="K34" s="34">
        <f t="shared" si="2"/>
        <v>34</v>
      </c>
      <c r="L34" s="38" t="str">
        <f>'特定健診・保健指導（全国）'!C34</f>
        <v>和歌山県</v>
      </c>
      <c r="M34" s="36">
        <f>'特定健診・保健指導（全国）'!D34</f>
        <v>0.36299999999999999</v>
      </c>
      <c r="O34" s="1">
        <v>30</v>
      </c>
      <c r="P34" s="35" t="str">
        <f t="shared" si="3"/>
        <v>高知県</v>
      </c>
      <c r="Q34" s="39">
        <f t="shared" si="3"/>
        <v>0.377</v>
      </c>
    </row>
    <row r="35" spans="2:17">
      <c r="B35" s="34">
        <f t="shared" si="0"/>
        <v>30</v>
      </c>
      <c r="C35" s="35" t="str">
        <f>'特定健診・保健指導（府内）'!C35</f>
        <v>交野市</v>
      </c>
      <c r="D35" s="96">
        <f>'特定健診・保健指導（府内）'!D35</f>
        <v>0.32254687351289618</v>
      </c>
      <c r="F35">
        <v>31</v>
      </c>
      <c r="G35" s="37" t="str">
        <f t="shared" si="1"/>
        <v>門真市</v>
      </c>
      <c r="H35" s="97">
        <f t="shared" si="1"/>
        <v>0.32029177718832891</v>
      </c>
      <c r="K35" s="34">
        <f t="shared" si="2"/>
        <v>37</v>
      </c>
      <c r="L35" s="38" t="str">
        <f>'特定健診・保健指導（全国）'!C35</f>
        <v>鳥取県</v>
      </c>
      <c r="M35" s="36">
        <f>'特定健診・保健指導（全国）'!D35</f>
        <v>0.34300000000000003</v>
      </c>
      <c r="O35" s="1">
        <v>31</v>
      </c>
      <c r="P35" s="35" t="str">
        <f t="shared" si="3"/>
        <v>秋田県</v>
      </c>
      <c r="Q35" s="39">
        <f t="shared" si="3"/>
        <v>0.374</v>
      </c>
    </row>
    <row r="36" spans="2:17">
      <c r="B36" s="34">
        <f t="shared" si="0"/>
        <v>15</v>
      </c>
      <c r="C36" s="35" t="str">
        <f>'特定健診・保健指導（府内）'!C36</f>
        <v>島本町</v>
      </c>
      <c r="D36" s="96">
        <f>'特定健診・保健指導（府内）'!D36</f>
        <v>0.37660896582334663</v>
      </c>
      <c r="F36">
        <v>32</v>
      </c>
      <c r="G36" s="37" t="str">
        <f t="shared" si="1"/>
        <v>八尾市</v>
      </c>
      <c r="H36" s="97">
        <f t="shared" si="1"/>
        <v>0.31957482739780457</v>
      </c>
      <c r="K36" s="34">
        <f t="shared" si="2"/>
        <v>6</v>
      </c>
      <c r="L36" s="38" t="str">
        <f>'特定健診・保健指導（全国）'!C36</f>
        <v>島根県</v>
      </c>
      <c r="M36" s="36">
        <f>'特定健診・保健指導（全国）'!D36</f>
        <v>0.46700000000000003</v>
      </c>
      <c r="O36" s="1">
        <v>32</v>
      </c>
      <c r="P36" s="35" t="str">
        <f t="shared" si="3"/>
        <v>栃木県</v>
      </c>
      <c r="Q36" s="39">
        <f t="shared" si="3"/>
        <v>0.37</v>
      </c>
    </row>
    <row r="37" spans="2:17">
      <c r="B37" s="34">
        <f t="shared" si="0"/>
        <v>1</v>
      </c>
      <c r="C37" s="35" t="str">
        <f>'特定健診・保健指導（府内）'!C37</f>
        <v>豊能町</v>
      </c>
      <c r="D37" s="96">
        <f>'特定健診・保健指導（府内）'!D37</f>
        <v>0.5132048536759457</v>
      </c>
      <c r="F37">
        <v>33</v>
      </c>
      <c r="G37" s="37" t="str">
        <f t="shared" si="1"/>
        <v>泉南市</v>
      </c>
      <c r="H37" s="97">
        <f t="shared" si="1"/>
        <v>0.31848295727316372</v>
      </c>
      <c r="K37" s="34">
        <f t="shared" si="2"/>
        <v>43</v>
      </c>
      <c r="L37" s="38" t="str">
        <f>'特定健診・保健指導（全国）'!C37</f>
        <v>岡山県</v>
      </c>
      <c r="M37" s="36">
        <f>'特定健診・保健指導（全国）'!D37</f>
        <v>0.30499999999999999</v>
      </c>
      <c r="O37" s="1">
        <v>33</v>
      </c>
      <c r="P37" s="35" t="str">
        <f t="shared" si="3"/>
        <v>徳島県</v>
      </c>
      <c r="Q37" s="39">
        <f t="shared" si="3"/>
        <v>0.36899999999999999</v>
      </c>
    </row>
    <row r="38" spans="2:17">
      <c r="B38" s="34">
        <f t="shared" si="0"/>
        <v>16</v>
      </c>
      <c r="C38" s="35" t="str">
        <f>'特定健診・保健指導（府内）'!C38</f>
        <v>能勢町</v>
      </c>
      <c r="D38" s="96">
        <f>'特定健診・保健指導（府内）'!D38</f>
        <v>0.37132836475230163</v>
      </c>
      <c r="F38">
        <v>34</v>
      </c>
      <c r="G38" s="37" t="str">
        <f t="shared" si="1"/>
        <v>摂津市</v>
      </c>
      <c r="H38" s="97">
        <f t="shared" si="1"/>
        <v>0.3154127694184628</v>
      </c>
      <c r="K38" s="34">
        <f t="shared" si="2"/>
        <v>42</v>
      </c>
      <c r="L38" s="38" t="str">
        <f>'特定健診・保健指導（全国）'!C38</f>
        <v>広島県</v>
      </c>
      <c r="M38" s="36">
        <f>'特定健診・保健指導（全国）'!D38</f>
        <v>0.307</v>
      </c>
      <c r="O38" s="1">
        <v>34</v>
      </c>
      <c r="P38" s="35" t="str">
        <f t="shared" si="3"/>
        <v>和歌山県</v>
      </c>
      <c r="Q38" s="39">
        <f t="shared" si="3"/>
        <v>0.36299999999999999</v>
      </c>
    </row>
    <row r="39" spans="2:17">
      <c r="B39" s="34">
        <f t="shared" si="0"/>
        <v>25</v>
      </c>
      <c r="C39" s="35" t="str">
        <f>'特定健診・保健指導（府内）'!C39</f>
        <v>忠岡町</v>
      </c>
      <c r="D39" s="96">
        <f>'特定健診・保健指導（府内）'!D39</f>
        <v>0.33746501399440226</v>
      </c>
      <c r="F39">
        <v>35</v>
      </c>
      <c r="G39" s="37" t="str">
        <f t="shared" si="1"/>
        <v>阪南市</v>
      </c>
      <c r="H39" s="97">
        <f t="shared" si="1"/>
        <v>0.2992456896551724</v>
      </c>
      <c r="K39" s="34">
        <f t="shared" si="2"/>
        <v>44</v>
      </c>
      <c r="L39" s="38" t="str">
        <f>'特定健診・保健指導（全国）'!C39</f>
        <v>山口県</v>
      </c>
      <c r="M39" s="36">
        <f>'特定健診・保健指導（全国）'!D39</f>
        <v>0.30299999999999999</v>
      </c>
      <c r="O39" s="1">
        <v>35</v>
      </c>
      <c r="P39" s="35" t="str">
        <f t="shared" si="3"/>
        <v>福井県</v>
      </c>
      <c r="Q39" s="39">
        <f t="shared" si="3"/>
        <v>0.35</v>
      </c>
    </row>
    <row r="40" spans="2:17">
      <c r="B40" s="34">
        <f t="shared" si="0"/>
        <v>8</v>
      </c>
      <c r="C40" s="35" t="str">
        <f>'特定健診・保健指導（府内）'!C40</f>
        <v>熊取町</v>
      </c>
      <c r="D40" s="96">
        <f>'特定健診・保健指導（府内）'!D40</f>
        <v>0.40432636469221833</v>
      </c>
      <c r="F40">
        <v>36</v>
      </c>
      <c r="G40" s="37" t="str">
        <f t="shared" si="1"/>
        <v>岸和田市</v>
      </c>
      <c r="H40" s="97">
        <f t="shared" si="1"/>
        <v>0.28811183910865074</v>
      </c>
      <c r="K40" s="34">
        <f t="shared" si="2"/>
        <v>33</v>
      </c>
      <c r="L40" s="38" t="str">
        <f>'特定健診・保健指導（全国）'!C40</f>
        <v>徳島県</v>
      </c>
      <c r="M40" s="36">
        <f>'特定健診・保健指導（全国）'!D40</f>
        <v>0.36899999999999999</v>
      </c>
      <c r="O40" s="1">
        <v>36</v>
      </c>
      <c r="P40" s="35" t="str">
        <f t="shared" si="3"/>
        <v>京都府</v>
      </c>
      <c r="Q40" s="39">
        <f t="shared" si="3"/>
        <v>0.34699999999999998</v>
      </c>
    </row>
    <row r="41" spans="2:17">
      <c r="B41" s="34">
        <f t="shared" si="0"/>
        <v>20</v>
      </c>
      <c r="C41" s="35" t="str">
        <f>'特定健診・保健指導（府内）'!C41</f>
        <v>田尻町</v>
      </c>
      <c r="D41" s="96">
        <f>'特定健診・保健指導（府内）'!D41</f>
        <v>0.35471698113207545</v>
      </c>
      <c r="F41">
        <v>37</v>
      </c>
      <c r="G41" s="37" t="str">
        <f t="shared" si="1"/>
        <v>大東市</v>
      </c>
      <c r="H41" s="97">
        <f t="shared" si="1"/>
        <v>0.28747523662777902</v>
      </c>
      <c r="K41" s="34">
        <v>13</v>
      </c>
      <c r="L41" s="38" t="str">
        <f>'特定健診・保健指導（全国）'!C41</f>
        <v>香川県</v>
      </c>
      <c r="M41" s="36">
        <f>'特定健診・保健指導（全国）'!D41</f>
        <v>0.44</v>
      </c>
      <c r="O41" s="1">
        <v>37</v>
      </c>
      <c r="P41" s="35" t="str">
        <f t="shared" si="3"/>
        <v>鳥取県</v>
      </c>
      <c r="Q41" s="39">
        <f t="shared" si="3"/>
        <v>0.34300000000000003</v>
      </c>
    </row>
    <row r="42" spans="2:17">
      <c r="B42" s="34">
        <f t="shared" si="0"/>
        <v>35</v>
      </c>
      <c r="C42" s="35" t="str">
        <f>'特定健診・保健指導（府内）'!C42</f>
        <v>阪南市</v>
      </c>
      <c r="D42" s="96">
        <f>'特定健診・保健指導（府内）'!D42</f>
        <v>0.2992456896551724</v>
      </c>
      <c r="F42">
        <v>38</v>
      </c>
      <c r="G42" s="37" t="str">
        <f t="shared" si="1"/>
        <v>東大阪市</v>
      </c>
      <c r="H42" s="97">
        <f t="shared" si="1"/>
        <v>0.28367452744265559</v>
      </c>
      <c r="K42" s="34">
        <f t="shared" si="2"/>
        <v>41</v>
      </c>
      <c r="L42" s="38" t="str">
        <f>'特定健診・保健指導（全国）'!C42</f>
        <v>愛媛県</v>
      </c>
      <c r="M42" s="36">
        <f>'特定健診・保健指導（全国）'!D42</f>
        <v>0.32800000000000001</v>
      </c>
      <c r="O42" s="1">
        <v>38</v>
      </c>
      <c r="P42" s="35" t="str">
        <f t="shared" si="3"/>
        <v>福岡県</v>
      </c>
      <c r="Q42" s="39">
        <f t="shared" si="3"/>
        <v>0.34200000000000003</v>
      </c>
    </row>
    <row r="43" spans="2:17">
      <c r="B43" s="34">
        <f t="shared" si="0"/>
        <v>43</v>
      </c>
      <c r="C43" s="35" t="str">
        <f>'特定健診・保健指導（府内）'!C43</f>
        <v>岬町</v>
      </c>
      <c r="D43" s="96">
        <f>'特定健診・保健指導（府内）'!D43</f>
        <v>0.2161474888747616</v>
      </c>
      <c r="F43">
        <v>39</v>
      </c>
      <c r="G43" s="37" t="str">
        <f t="shared" si="1"/>
        <v>豊中市</v>
      </c>
      <c r="H43" s="97">
        <f t="shared" si="1"/>
        <v>0.27754189524310513</v>
      </c>
      <c r="K43" s="34">
        <f t="shared" si="2"/>
        <v>30</v>
      </c>
      <c r="L43" s="38" t="str">
        <f>'特定健診・保健指導（全国）'!C43</f>
        <v>高知県</v>
      </c>
      <c r="M43" s="36">
        <f>'特定健診・保健指導（全国）'!D43</f>
        <v>0.377</v>
      </c>
      <c r="O43" s="1">
        <v>39</v>
      </c>
      <c r="P43" s="35" t="str">
        <f t="shared" si="3"/>
        <v>兵庫県</v>
      </c>
      <c r="Q43" s="39">
        <f t="shared" si="3"/>
        <v>0.34100000000000003</v>
      </c>
    </row>
    <row r="44" spans="2:17">
      <c r="B44" s="34">
        <f t="shared" si="0"/>
        <v>14</v>
      </c>
      <c r="C44" s="35" t="str">
        <f>'特定健診・保健指導（府内）'!C44</f>
        <v>太子町</v>
      </c>
      <c r="D44" s="96">
        <f>'特定健診・保健指導（府内）'!D44</f>
        <v>0.37767441860465117</v>
      </c>
      <c r="F44">
        <v>40</v>
      </c>
      <c r="G44" s="37" t="str">
        <f t="shared" si="1"/>
        <v>松原市</v>
      </c>
      <c r="H44" s="97">
        <f t="shared" si="1"/>
        <v>0.27703361560174494</v>
      </c>
      <c r="K44" s="34">
        <f t="shared" si="2"/>
        <v>38</v>
      </c>
      <c r="L44" s="38" t="str">
        <f>'特定健診・保健指導（全国）'!C44</f>
        <v>福岡県</v>
      </c>
      <c r="M44" s="36">
        <f>'特定健診・保健指導（全国）'!D44</f>
        <v>0.34200000000000003</v>
      </c>
      <c r="O44" s="1">
        <v>40</v>
      </c>
      <c r="P44" s="35" t="str">
        <f t="shared" si="3"/>
        <v>奈良県</v>
      </c>
      <c r="Q44" s="39">
        <f t="shared" si="3"/>
        <v>0.33600000000000002</v>
      </c>
    </row>
    <row r="45" spans="2:17">
      <c r="B45" s="34">
        <f t="shared" si="0"/>
        <v>4</v>
      </c>
      <c r="C45" s="35" t="str">
        <f>'特定健診・保健指導（府内）'!C45</f>
        <v>河南町</v>
      </c>
      <c r="D45" s="96">
        <f>'特定健診・保健指導（府内）'!D45</f>
        <v>0.41781587774878864</v>
      </c>
      <c r="F45">
        <v>41</v>
      </c>
      <c r="G45" s="37" t="str">
        <f t="shared" si="1"/>
        <v>堺市</v>
      </c>
      <c r="H45" s="97">
        <f t="shared" si="1"/>
        <v>0.2740463748661649</v>
      </c>
      <c r="K45" s="34">
        <v>15</v>
      </c>
      <c r="L45" s="38" t="str">
        <f>'特定健診・保健指導（全国）'!C45</f>
        <v>佐賀県</v>
      </c>
      <c r="M45" s="36">
        <f>'特定健診・保健指導（全国）'!D45</f>
        <v>0.433</v>
      </c>
      <c r="O45" s="1">
        <v>41</v>
      </c>
      <c r="P45" s="35" t="str">
        <f t="shared" si="3"/>
        <v>愛媛県</v>
      </c>
      <c r="Q45" s="39">
        <f t="shared" si="3"/>
        <v>0.32800000000000001</v>
      </c>
    </row>
    <row r="46" spans="2:17">
      <c r="B46" s="34">
        <f t="shared" si="0"/>
        <v>6</v>
      </c>
      <c r="C46" s="35" t="str">
        <f>'特定健診・保健指導（府内）'!C46</f>
        <v>千早赤阪村</v>
      </c>
      <c r="D46" s="96">
        <f>'特定健診・保健指導（府内）'!D46</f>
        <v>0.40580847723704866</v>
      </c>
      <c r="F46">
        <v>42</v>
      </c>
      <c r="G46" s="37" t="str">
        <f t="shared" si="1"/>
        <v>大阪市</v>
      </c>
      <c r="H46" s="97">
        <f t="shared" si="1"/>
        <v>0.22256648798477088</v>
      </c>
      <c r="K46" s="34">
        <f t="shared" si="2"/>
        <v>23</v>
      </c>
      <c r="L46" s="38" t="str">
        <f>'特定健診・保健指導（全国）'!C46</f>
        <v>長崎県</v>
      </c>
      <c r="M46" s="36">
        <f>'特定健診・保健指導（全国）'!D46</f>
        <v>0.39200000000000002</v>
      </c>
      <c r="O46" s="1">
        <v>42</v>
      </c>
      <c r="P46" s="35" t="str">
        <f t="shared" si="3"/>
        <v>広島県</v>
      </c>
      <c r="Q46" s="39">
        <f t="shared" si="3"/>
        <v>0.307</v>
      </c>
    </row>
    <row r="47" spans="2:17">
      <c r="B47" s="34">
        <f t="shared" si="0"/>
        <v>23</v>
      </c>
      <c r="C47" s="35" t="str">
        <f>'特定健診・保健指導（府内）'!C47</f>
        <v>大阪狭山市</v>
      </c>
      <c r="D47" s="96">
        <f>'特定健診・保健指導（府内）'!D47</f>
        <v>0.34415280056245606</v>
      </c>
      <c r="F47">
        <v>43</v>
      </c>
      <c r="G47" s="37" t="str">
        <f t="shared" si="1"/>
        <v>岬町</v>
      </c>
      <c r="H47" s="97">
        <f t="shared" si="1"/>
        <v>0.2161474888747616</v>
      </c>
      <c r="K47" s="34">
        <v>29</v>
      </c>
      <c r="L47" s="38" t="str">
        <f>'特定健診・保健指導（全国）'!C47</f>
        <v>熊本県</v>
      </c>
      <c r="M47" s="36">
        <f>'特定健診・保健指導（全国）'!D47</f>
        <v>0.38</v>
      </c>
      <c r="O47" s="1">
        <v>43</v>
      </c>
      <c r="P47" s="35" t="str">
        <f t="shared" si="3"/>
        <v>岡山県</v>
      </c>
      <c r="Q47" s="39">
        <f t="shared" si="3"/>
        <v>0.30499999999999999</v>
      </c>
    </row>
    <row r="48" spans="2:17">
      <c r="K48" s="34">
        <v>21</v>
      </c>
      <c r="L48" s="38" t="str">
        <f>'特定健診・保健指導（全国）'!C48</f>
        <v>大分県</v>
      </c>
      <c r="M48" s="36">
        <f>'特定健診・保健指導（全国）'!D48</f>
        <v>0.40500000000000003</v>
      </c>
      <c r="O48" s="1">
        <v>44</v>
      </c>
      <c r="P48" s="35" t="str">
        <f t="shared" si="3"/>
        <v>山口県</v>
      </c>
      <c r="Q48" s="39">
        <f t="shared" si="3"/>
        <v>0.30299999999999999</v>
      </c>
    </row>
    <row r="49" spans="11:17">
      <c r="K49" s="34">
        <f t="shared" si="2"/>
        <v>24</v>
      </c>
      <c r="L49" s="38" t="str">
        <f>'特定健診・保健指導（全国）'!C49</f>
        <v>宮崎県</v>
      </c>
      <c r="M49" s="36">
        <f>'特定健診・保健指導（全国）'!D49</f>
        <v>0.38700000000000001</v>
      </c>
      <c r="O49" s="1">
        <v>45</v>
      </c>
      <c r="P49" s="35" t="str">
        <f t="shared" si="3"/>
        <v>大阪府</v>
      </c>
      <c r="Q49" s="39">
        <f t="shared" si="3"/>
        <v>0.30099999999999999</v>
      </c>
    </row>
    <row r="50" spans="11:17">
      <c r="K50" s="34">
        <v>10</v>
      </c>
      <c r="L50" s="38" t="str">
        <f>'特定健診・保健指導（全国）'!C50</f>
        <v>鹿児島県</v>
      </c>
      <c r="M50" s="36">
        <f>'特定健診・保健指導（全国）'!D50</f>
        <v>0.44700000000000001</v>
      </c>
      <c r="O50" s="1">
        <v>46</v>
      </c>
      <c r="P50" s="35" t="str">
        <f t="shared" si="3"/>
        <v>北海道</v>
      </c>
      <c r="Q50" s="39">
        <f t="shared" si="3"/>
        <v>0.28899999999999998</v>
      </c>
    </row>
    <row r="51" spans="11:17">
      <c r="K51" s="34">
        <v>26</v>
      </c>
      <c r="L51" s="38" t="str">
        <f>'特定健診・保健指導（全国）'!C51</f>
        <v>沖縄県</v>
      </c>
      <c r="M51" s="36">
        <f>'特定健診・保健指導（全国）'!D51</f>
        <v>0.38600000000000001</v>
      </c>
      <c r="O51" s="1">
        <v>47</v>
      </c>
      <c r="P51" s="35" t="str">
        <f t="shared" si="3"/>
        <v>神奈川県</v>
      </c>
      <c r="Q51" s="39">
        <f t="shared" si="3"/>
        <v>0.28799999999999998</v>
      </c>
    </row>
  </sheetData>
  <autoFilter ref="K4:M51"/>
  <phoneticPr fontId="9"/>
  <pageMargins left="0.7" right="0.7" top="0.75" bottom="0.75" header="0.3" footer="0.3"/>
  <pageSetup paperSize="9" orientation="portrait" r:id="rId1"/>
  <ignoredErrors>
    <ignoredError sqref="G33" evalError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ワークシート</vt:lpstr>
      </vt:variant>
      <vt:variant>
        <vt:i4>3</vt:i4>
      </vt:variant>
      <vt:variant>
        <vt:lpstr>グラフ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7" baseType="lpstr">
      <vt:lpstr>特定健診・保健指導（府内）</vt:lpstr>
      <vt:lpstr>特定健診・保健指導（全国）</vt:lpstr>
      <vt:lpstr>作業用</vt:lpstr>
      <vt:lpstr>府内状況（グラフ）</vt:lpstr>
      <vt:lpstr>全国状況（グラフ）</vt:lpstr>
      <vt:lpstr>'特定健診・保健指導（全国）'!Print_Area</vt:lpstr>
      <vt:lpstr>'特定健診・保健指導（府内）'!Print_Area</vt:lpstr>
    </vt:vector>
  </TitlesOfParts>
  <Company>大阪府庁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大阪府</cp:lastModifiedBy>
  <cp:lastPrinted>2023-04-04T06:39:36Z</cp:lastPrinted>
  <dcterms:created xsi:type="dcterms:W3CDTF">2011-03-22T09:17:12Z</dcterms:created>
  <dcterms:modified xsi:type="dcterms:W3CDTF">2023-04-04T06:39:41Z</dcterms:modified>
</cp:coreProperties>
</file>