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原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<sst xmlns="http://schemas.openxmlformats.org/spreadsheetml/2006/main" count="52" uniqueCount="28">
  <si>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10月</t>
  </si>
  <si>
    <t>11月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</si>
  <si>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</si>
  <si>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</si>
  <si>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</si>
  <si>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</si>
  <si>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</si>
  <si>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</si>
  <si>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</si>
  <si>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</si>
  <si>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</si>
  <si>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上段：数量　kg
下段：金額　円</t>
  </si>
  <si>
    <t>月別</t>
  </si>
  <si>
    <t>通年</t>
  </si>
  <si>
    <t>１月</t>
  </si>
  <si>
    <t>種類別</t>
  </si>
  <si>
    <t>野菜</t>
  </si>
  <si>
    <t>果実</t>
  </si>
  <si>
    <t>青果計</t>
  </si>
  <si>
    <t>生鮮水産物</t>
  </si>
  <si>
    <t>冷凍水産物</t>
  </si>
  <si>
    <t>加工水産物</t>
  </si>
  <si>
    <t>その他</t>
  </si>
  <si>
    <t>水産物計</t>
  </si>
  <si>
    <t>市場計</t>
  </si>
  <si>
    <t>上段：数量　kg
下段：金額　円</t>
  </si>
  <si>
    <t>一　日　平　均　取　扱　高　表</t>
  </si>
  <si>
    <t xml:space="preserve"> 月　別　種　類　別　取　扱　高　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</si>
</sst>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8" fontId="6" fillId="0" borderId="0" xfId="16" applyFont="1" applyBorder="1" applyAlignment="1" applyProtection="1">
      <alignment/>
      <protection locked="0"/>
    </xf>
    <xf numFmtId="38" fontId="6" fillId="0" borderId="1" xfId="16" applyFont="1" applyBorder="1" applyAlignment="1" applyProtection="1">
      <alignment/>
      <protection locked="0"/>
    </xf>
    <xf numFmtId="38" fontId="6" fillId="0" borderId="2" xfId="16" applyFont="1" applyBorder="1" applyAlignment="1" applyProtection="1">
      <alignment/>
      <protection locked="0"/>
    </xf>
    <xf numFmtId="38" fontId="6" fillId="0" borderId="3" xfId="16" applyFont="1" applyBorder="1" applyAlignment="1" applyProtection="1">
      <alignment/>
      <protection locked="0"/>
    </xf>
    <xf numFmtId="38" fontId="6" fillId="0" borderId="4" xfId="16" applyFont="1" applyBorder="1" applyAlignment="1" applyProtection="1">
      <alignment/>
      <protection locked="0"/>
    </xf>
    <xf numFmtId="38" fontId="6" fillId="0" borderId="5" xfId="16" applyFont="1" applyBorder="1" applyAlignment="1" applyProtection="1">
      <alignment/>
      <protection locked="0"/>
    </xf>
    <xf numFmtId="38" fontId="3" fillId="0" borderId="0" xfId="16" applyFont="1" applyAlignment="1" applyProtection="1">
      <alignment/>
      <protection/>
    </xf>
    <xf numFmtId="38" fontId="2" fillId="0" borderId="0" xfId="16" applyFont="1" applyAlignment="1" applyProtection="1">
      <alignment/>
      <protection/>
    </xf>
    <xf numFmtId="38" fontId="4" fillId="0" borderId="6" xfId="16" applyFont="1" applyBorder="1" applyAlignment="1" applyProtection="1">
      <alignment horizontal="distributed" vertical="center"/>
      <protection/>
    </xf>
    <xf numFmtId="38" fontId="3" fillId="0" borderId="0" xfId="16" applyFont="1" applyAlignment="1" applyProtection="1">
      <alignment horizontal="center" wrapText="1"/>
      <protection/>
    </xf>
    <xf numFmtId="38" fontId="6" fillId="0" borderId="7" xfId="16" applyFont="1" applyBorder="1" applyAlignment="1" applyProtection="1">
      <alignment/>
      <protection/>
    </xf>
    <xf numFmtId="38" fontId="6" fillId="0" borderId="8" xfId="16" applyFont="1" applyBorder="1" applyAlignment="1" applyProtection="1">
      <alignment horizontal="right"/>
      <protection/>
    </xf>
    <xf numFmtId="38" fontId="6" fillId="0" borderId="0" xfId="16" applyFont="1" applyAlignment="1" applyProtection="1">
      <alignment/>
      <protection/>
    </xf>
    <xf numFmtId="38" fontId="6" fillId="0" borderId="9" xfId="16" applyFont="1" applyBorder="1" applyAlignment="1" applyProtection="1">
      <alignment/>
      <protection/>
    </xf>
    <xf numFmtId="38" fontId="6" fillId="0" borderId="10" xfId="16" applyFont="1" applyBorder="1" applyAlignment="1" applyProtection="1">
      <alignment/>
      <protection/>
    </xf>
    <xf numFmtId="38" fontId="6" fillId="0" borderId="11" xfId="16" applyFont="1" applyBorder="1" applyAlignment="1" applyProtection="1">
      <alignment/>
      <protection/>
    </xf>
    <xf numFmtId="38" fontId="6" fillId="0" borderId="0" xfId="16" applyFont="1" applyBorder="1" applyAlignment="1" applyProtection="1">
      <alignment/>
      <protection/>
    </xf>
    <xf numFmtId="38" fontId="6" fillId="0" borderId="1" xfId="16" applyFont="1" applyBorder="1" applyAlignment="1" applyProtection="1">
      <alignment/>
      <protection/>
    </xf>
    <xf numFmtId="38" fontId="5" fillId="0" borderId="0" xfId="16" applyFont="1" applyAlignment="1" applyProtection="1">
      <alignment/>
      <protection/>
    </xf>
    <xf numFmtId="38" fontId="6" fillId="0" borderId="2" xfId="16" applyFont="1" applyBorder="1" applyAlignment="1" applyProtection="1">
      <alignment/>
      <protection/>
    </xf>
    <xf numFmtId="38" fontId="6" fillId="0" borderId="3" xfId="16" applyFont="1" applyBorder="1" applyAlignment="1" applyProtection="1">
      <alignment/>
      <protection/>
    </xf>
    <xf numFmtId="38" fontId="6" fillId="0" borderId="4" xfId="16" applyFont="1" applyBorder="1" applyAlignment="1" applyProtection="1">
      <alignment/>
      <protection/>
    </xf>
    <xf numFmtId="38" fontId="6" fillId="0" borderId="5" xfId="16" applyFont="1" applyBorder="1" applyAlignment="1" applyProtection="1">
      <alignment/>
      <protection/>
    </xf>
    <xf numFmtId="38" fontId="6" fillId="0" borderId="12" xfId="16" applyFont="1" applyBorder="1" applyAlignment="1" applyProtection="1">
      <alignment/>
      <protection/>
    </xf>
    <xf numFmtId="38" fontId="5" fillId="0" borderId="0" xfId="16" applyFont="1" applyAlignment="1" applyProtection="1">
      <alignment vertical="center"/>
      <protection/>
    </xf>
    <xf numFmtId="38" fontId="7" fillId="0" borderId="6" xfId="16" applyFont="1" applyBorder="1" applyAlignment="1" applyProtection="1">
      <alignment horizontal="distributed" vertical="center"/>
      <protection/>
    </xf>
    <xf numFmtId="38" fontId="6" fillId="0" borderId="0" xfId="16" applyFont="1" applyAlignment="1" applyProtection="1">
      <alignment horizontal="center" wrapText="1"/>
      <protection/>
    </xf>
    <xf numFmtId="38" fontId="6" fillId="0" borderId="13" xfId="16" applyFont="1" applyBorder="1" applyAlignment="1" applyProtection="1">
      <alignment/>
      <protection/>
    </xf>
    <xf numFmtId="38" fontId="6" fillId="0" borderId="14" xfId="16" applyFont="1" applyBorder="1" applyAlignment="1" applyProtection="1">
      <alignment/>
      <protection/>
    </xf>
    <xf numFmtId="38" fontId="6" fillId="0" borderId="15" xfId="16" applyFont="1" applyBorder="1" applyAlignment="1" applyProtection="1">
      <alignment/>
      <protection/>
    </xf>
    <xf numFmtId="38" fontId="6" fillId="0" borderId="16" xfId="16" applyFont="1" applyBorder="1" applyAlignment="1" applyProtection="1">
      <alignment/>
      <protection/>
    </xf>
    <xf numFmtId="38" fontId="6" fillId="0" borderId="6" xfId="16" applyFont="1" applyBorder="1" applyAlignment="1" applyProtection="1">
      <alignment/>
      <protection/>
    </xf>
    <xf numFmtId="38" fontId="6" fillId="0" borderId="17" xfId="16" applyFont="1" applyBorder="1" applyAlignment="1" applyProtection="1">
      <alignment/>
      <protection/>
    </xf>
    <xf numFmtId="38" fontId="6" fillId="0" borderId="18" xfId="16" applyFont="1" applyBorder="1" applyAlignment="1" applyProtection="1">
      <alignment vertical="center"/>
      <protection/>
    </xf>
    <xf numFmtId="38" fontId="6" fillId="0" borderId="19" xfId="16" applyFont="1" applyBorder="1" applyAlignment="1" applyProtection="1">
      <alignment vertical="center"/>
      <protection locked="0"/>
    </xf>
    <xf numFmtId="38" fontId="6" fillId="0" borderId="20" xfId="16" applyFont="1" applyBorder="1" applyAlignment="1" applyProtection="1">
      <alignment vertical="center"/>
      <protection locked="0"/>
    </xf>
    <xf numFmtId="38" fontId="6" fillId="0" borderId="21" xfId="16" applyFont="1" applyBorder="1" applyAlignment="1" applyProtection="1">
      <alignment vertical="center"/>
      <protection locked="0"/>
    </xf>
    <xf numFmtId="38" fontId="6" fillId="0" borderId="14" xfId="16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38" fontId="8" fillId="0" borderId="22" xfId="16" applyFont="1" applyBorder="1" applyAlignment="1" applyProtection="1">
      <alignment horizontal="distributed" vertical="center"/>
      <protection/>
    </xf>
    <xf numFmtId="0" fontId="8" fillId="0" borderId="23" xfId="0" applyFont="1" applyBorder="1" applyAlignment="1" applyProtection="1">
      <alignment horizontal="distributed" vertical="center"/>
      <protection/>
    </xf>
    <xf numFmtId="38" fontId="8" fillId="0" borderId="24" xfId="16" applyFont="1" applyBorder="1" applyAlignment="1" applyProtection="1">
      <alignment horizontal="distributed" vertical="center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38" fontId="6" fillId="0" borderId="25" xfId="16" applyFont="1" applyBorder="1" applyAlignment="1" applyProtection="1">
      <alignment horizontal="distributed" vertical="center"/>
      <protection/>
    </xf>
    <xf numFmtId="0" fontId="6" fillId="0" borderId="26" xfId="0" applyFont="1" applyBorder="1" applyAlignment="1" applyProtection="1">
      <alignment horizontal="distributed" vertical="center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38" fontId="6" fillId="0" borderId="14" xfId="16" applyFont="1" applyBorder="1" applyAlignment="1" applyProtection="1">
      <alignment horizontal="center" vertical="center"/>
      <protection/>
    </xf>
    <xf numFmtId="38" fontId="6" fillId="0" borderId="15" xfId="16" applyFont="1" applyBorder="1" applyAlignment="1" applyProtection="1">
      <alignment horizontal="center" vertical="center"/>
      <protection/>
    </xf>
    <xf numFmtId="38" fontId="9" fillId="0" borderId="6" xfId="16" applyFont="1" applyBorder="1" applyAlignment="1" applyProtection="1">
      <alignment horizontal="center" vertical="center"/>
      <protection/>
    </xf>
    <xf numFmtId="38" fontId="6" fillId="0" borderId="27" xfId="16" applyFont="1" applyBorder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38" fontId="6" fillId="0" borderId="31" xfId="16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38" fontId="6" fillId="0" borderId="13" xfId="16" applyFont="1" applyBorder="1" applyAlignment="1" applyProtection="1">
      <alignment horizontal="distributed" vertical="center"/>
      <protection/>
    </xf>
    <xf numFmtId="0" fontId="6" fillId="0" borderId="9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13049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9525</xdr:rowOff>
    </xdr:from>
    <xdr:to>
      <xdr:col>2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7000875"/>
          <a:ext cx="13049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75" zoomScaleNormal="75" workbookViewId="0" topLeftCell="A1">
      <selection activeCell="D24" sqref="D24"/>
    </sheetView>
  </sheetViews>
  <sheetFormatPr defaultColWidth="9.00390625" defaultRowHeight="13.5"/>
  <cols>
    <col min="1" max="1" width="4.625" style="7" customWidth="1"/>
    <col min="2" max="2" width="12.625" style="7" customWidth="1"/>
    <col min="3" max="3" width="16.75390625" style="8" bestFit="1" customWidth="1"/>
    <col min="4" max="15" width="16.75390625" style="8" customWidth="1"/>
    <col min="16" max="16384" width="9.00390625" style="8" customWidth="1"/>
  </cols>
  <sheetData>
    <row r="1" spans="6:15" ht="39.75" customHeight="1" thickBot="1">
      <c r="F1" s="50" t="s">
        <v>27</v>
      </c>
      <c r="G1" s="50"/>
      <c r="H1" s="50"/>
      <c r="I1" s="50"/>
      <c r="J1" s="50"/>
      <c r="K1" s="9"/>
      <c r="O1" s="10" t="s">
        <v>11</v>
      </c>
    </row>
    <row r="2" spans="1:15" s="13" customFormat="1" ht="15" customHeight="1">
      <c r="A2" s="11"/>
      <c r="B2" s="12" t="s">
        <v>12</v>
      </c>
      <c r="C2" s="42" t="s">
        <v>13</v>
      </c>
      <c r="D2" s="42" t="s">
        <v>14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0</v>
      </c>
      <c r="N2" s="42" t="s">
        <v>1</v>
      </c>
      <c r="O2" s="40" t="s">
        <v>2</v>
      </c>
    </row>
    <row r="3" spans="1:15" s="13" customFormat="1" ht="15" customHeight="1">
      <c r="A3" s="14" t="s">
        <v>15</v>
      </c>
      <c r="B3" s="15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1"/>
    </row>
    <row r="4" spans="1:15" s="19" customFormat="1" ht="19.5" customHeight="1">
      <c r="A4" s="16"/>
      <c r="B4" s="38" t="s">
        <v>16</v>
      </c>
      <c r="C4" s="28">
        <f>SUM(D4:O4)</f>
        <v>159717347</v>
      </c>
      <c r="D4" s="1">
        <v>11451098</v>
      </c>
      <c r="E4" s="1">
        <v>12554779</v>
      </c>
      <c r="F4" s="1">
        <v>13445935</v>
      </c>
      <c r="G4" s="1">
        <v>13133666</v>
      </c>
      <c r="H4" s="1">
        <v>14367722</v>
      </c>
      <c r="I4" s="1">
        <v>13233782</v>
      </c>
      <c r="J4" s="1">
        <v>12004759</v>
      </c>
      <c r="K4" s="1">
        <v>12506442</v>
      </c>
      <c r="L4" s="1">
        <v>13903312</v>
      </c>
      <c r="M4" s="1">
        <v>14460529</v>
      </c>
      <c r="N4" s="1">
        <v>14297839</v>
      </c>
      <c r="O4" s="2">
        <v>14357484</v>
      </c>
    </row>
    <row r="5" spans="1:15" s="19" customFormat="1" ht="19.5" customHeight="1">
      <c r="A5" s="16"/>
      <c r="B5" s="39"/>
      <c r="C5" s="28">
        <f aca="true" t="shared" si="0" ref="C5:C19">SUM(D5:O5)</f>
        <v>35248005911</v>
      </c>
      <c r="D5" s="1">
        <v>2476220930</v>
      </c>
      <c r="E5" s="1">
        <v>2645722163</v>
      </c>
      <c r="F5" s="1">
        <v>2835078155</v>
      </c>
      <c r="G5" s="1">
        <v>3421910197</v>
      </c>
      <c r="H5" s="1">
        <v>3041077709</v>
      </c>
      <c r="I5" s="1">
        <v>3013200858</v>
      </c>
      <c r="J5" s="1">
        <v>2729355092</v>
      </c>
      <c r="K5" s="1">
        <v>2901011007</v>
      </c>
      <c r="L5" s="1">
        <v>3092968293</v>
      </c>
      <c r="M5" s="1">
        <v>3222589886</v>
      </c>
      <c r="N5" s="1">
        <v>3154402932</v>
      </c>
      <c r="O5" s="2">
        <v>2714468689</v>
      </c>
    </row>
    <row r="6" spans="1:15" s="19" customFormat="1" ht="19.5" customHeight="1">
      <c r="A6" s="16"/>
      <c r="B6" s="38" t="s">
        <v>17</v>
      </c>
      <c r="C6" s="29">
        <f t="shared" si="0"/>
        <v>72845944</v>
      </c>
      <c r="D6" s="3">
        <v>5864192</v>
      </c>
      <c r="E6" s="3">
        <v>5670226</v>
      </c>
      <c r="F6" s="3">
        <v>5718376</v>
      </c>
      <c r="G6" s="3">
        <v>4890496</v>
      </c>
      <c r="H6" s="3">
        <v>4167522</v>
      </c>
      <c r="I6" s="3">
        <v>5627514</v>
      </c>
      <c r="J6" s="3">
        <v>7074070</v>
      </c>
      <c r="K6" s="3">
        <v>6930804</v>
      </c>
      <c r="L6" s="3">
        <v>5834493</v>
      </c>
      <c r="M6" s="3">
        <v>7239876</v>
      </c>
      <c r="N6" s="3">
        <v>6884450</v>
      </c>
      <c r="O6" s="4">
        <v>6943925</v>
      </c>
    </row>
    <row r="7" spans="1:15" s="19" customFormat="1" ht="19.5" customHeight="1">
      <c r="A7" s="16"/>
      <c r="B7" s="47"/>
      <c r="C7" s="30">
        <f t="shared" si="0"/>
        <v>19784671021</v>
      </c>
      <c r="D7" s="5">
        <v>1397233749</v>
      </c>
      <c r="E7" s="5">
        <v>1476122406</v>
      </c>
      <c r="F7" s="5">
        <v>1577870459</v>
      </c>
      <c r="G7" s="5">
        <v>1391915357</v>
      </c>
      <c r="H7" s="5">
        <v>1206219067</v>
      </c>
      <c r="I7" s="5">
        <v>1615714030</v>
      </c>
      <c r="J7" s="5">
        <v>1892006067</v>
      </c>
      <c r="K7" s="5">
        <v>2080200403</v>
      </c>
      <c r="L7" s="5">
        <v>1854386477</v>
      </c>
      <c r="M7" s="5">
        <v>1719390355</v>
      </c>
      <c r="N7" s="5">
        <v>1515729822</v>
      </c>
      <c r="O7" s="6">
        <v>2057882829</v>
      </c>
    </row>
    <row r="8" spans="1:15" s="19" customFormat="1" ht="19.5" customHeight="1">
      <c r="A8" s="44" t="s">
        <v>18</v>
      </c>
      <c r="B8" s="45"/>
      <c r="C8" s="28">
        <f t="shared" si="0"/>
        <v>232563291</v>
      </c>
      <c r="D8" s="17">
        <f>D4+D6</f>
        <v>17315290</v>
      </c>
      <c r="E8" s="17">
        <f aca="true" t="shared" si="1" ref="E8:O8">E4+E6</f>
        <v>18225005</v>
      </c>
      <c r="F8" s="17">
        <f t="shared" si="1"/>
        <v>19164311</v>
      </c>
      <c r="G8" s="17">
        <f t="shared" si="1"/>
        <v>18024162</v>
      </c>
      <c r="H8" s="17">
        <f t="shared" si="1"/>
        <v>18535244</v>
      </c>
      <c r="I8" s="17">
        <f t="shared" si="1"/>
        <v>18861296</v>
      </c>
      <c r="J8" s="17">
        <f t="shared" si="1"/>
        <v>19078829</v>
      </c>
      <c r="K8" s="17">
        <f t="shared" si="1"/>
        <v>19437246</v>
      </c>
      <c r="L8" s="17">
        <f t="shared" si="1"/>
        <v>19737805</v>
      </c>
      <c r="M8" s="17">
        <f t="shared" si="1"/>
        <v>21700405</v>
      </c>
      <c r="N8" s="17">
        <f t="shared" si="1"/>
        <v>21182289</v>
      </c>
      <c r="O8" s="18">
        <f t="shared" si="1"/>
        <v>21301409</v>
      </c>
    </row>
    <row r="9" spans="1:15" s="19" customFormat="1" ht="19.5" customHeight="1">
      <c r="A9" s="59"/>
      <c r="B9" s="60"/>
      <c r="C9" s="30">
        <f t="shared" si="0"/>
        <v>55032676932</v>
      </c>
      <c r="D9" s="22">
        <f aca="true" t="shared" si="2" ref="D9:O9">D5+D7</f>
        <v>3873454679</v>
      </c>
      <c r="E9" s="22">
        <f t="shared" si="2"/>
        <v>4121844569</v>
      </c>
      <c r="F9" s="22">
        <f t="shared" si="2"/>
        <v>4412948614</v>
      </c>
      <c r="G9" s="22">
        <f t="shared" si="2"/>
        <v>4813825554</v>
      </c>
      <c r="H9" s="22">
        <f t="shared" si="2"/>
        <v>4247296776</v>
      </c>
      <c r="I9" s="22">
        <f t="shared" si="2"/>
        <v>4628914888</v>
      </c>
      <c r="J9" s="22">
        <f t="shared" si="2"/>
        <v>4621361159</v>
      </c>
      <c r="K9" s="22">
        <f t="shared" si="2"/>
        <v>4981211410</v>
      </c>
      <c r="L9" s="22">
        <f t="shared" si="2"/>
        <v>4947354770</v>
      </c>
      <c r="M9" s="22">
        <f t="shared" si="2"/>
        <v>4941980241</v>
      </c>
      <c r="N9" s="22">
        <f t="shared" si="2"/>
        <v>4670132754</v>
      </c>
      <c r="O9" s="23">
        <f t="shared" si="2"/>
        <v>4772351518</v>
      </c>
    </row>
    <row r="10" spans="1:15" s="19" customFormat="1" ht="19.5" customHeight="1">
      <c r="A10" s="24"/>
      <c r="B10" s="48" t="s">
        <v>19</v>
      </c>
      <c r="C10" s="29">
        <f t="shared" si="0"/>
        <v>25882492</v>
      </c>
      <c r="D10" s="3">
        <v>2114109</v>
      </c>
      <c r="E10" s="3">
        <v>2005508</v>
      </c>
      <c r="F10" s="3">
        <v>2148643</v>
      </c>
      <c r="G10" s="3">
        <v>2125924</v>
      </c>
      <c r="H10" s="3">
        <v>2179471</v>
      </c>
      <c r="I10" s="3">
        <v>2103314</v>
      </c>
      <c r="J10" s="3">
        <v>1928032</v>
      </c>
      <c r="K10" s="3">
        <v>1918974</v>
      </c>
      <c r="L10" s="3">
        <v>2376757</v>
      </c>
      <c r="M10" s="3">
        <v>2433793</v>
      </c>
      <c r="N10" s="3">
        <v>2228833</v>
      </c>
      <c r="O10" s="4">
        <v>2319134</v>
      </c>
    </row>
    <row r="11" spans="1:15" s="19" customFormat="1" ht="19.5" customHeight="1">
      <c r="A11" s="16"/>
      <c r="B11" s="55"/>
      <c r="C11" s="28">
        <f t="shared" si="0"/>
        <v>20948234796</v>
      </c>
      <c r="D11" s="5">
        <v>1731326215</v>
      </c>
      <c r="E11" s="1">
        <v>1595520693</v>
      </c>
      <c r="F11" s="1">
        <v>1767211603</v>
      </c>
      <c r="G11" s="1">
        <v>1668877382</v>
      </c>
      <c r="H11" s="1">
        <v>1726256437</v>
      </c>
      <c r="I11" s="1">
        <v>1576371841</v>
      </c>
      <c r="J11" s="1">
        <v>1607835573</v>
      </c>
      <c r="K11" s="1">
        <v>1642692183</v>
      </c>
      <c r="L11" s="1">
        <v>1797434517</v>
      </c>
      <c r="M11" s="1">
        <v>1798059517</v>
      </c>
      <c r="N11" s="1">
        <v>1782034329</v>
      </c>
      <c r="O11" s="2">
        <v>2254614506</v>
      </c>
    </row>
    <row r="12" spans="1:15" s="19" customFormat="1" ht="19.5" customHeight="1">
      <c r="A12" s="16"/>
      <c r="B12" s="48" t="s">
        <v>20</v>
      </c>
      <c r="C12" s="29">
        <f t="shared" si="0"/>
        <v>7390999</v>
      </c>
      <c r="D12" s="3">
        <v>508909</v>
      </c>
      <c r="E12" s="3">
        <v>564428</v>
      </c>
      <c r="F12" s="3">
        <v>736809</v>
      </c>
      <c r="G12" s="3">
        <v>713051</v>
      </c>
      <c r="H12" s="3">
        <v>653811</v>
      </c>
      <c r="I12" s="3">
        <v>612952</v>
      </c>
      <c r="J12" s="3">
        <v>640678</v>
      </c>
      <c r="K12" s="3">
        <v>619270</v>
      </c>
      <c r="L12" s="3">
        <v>533180</v>
      </c>
      <c r="M12" s="3">
        <v>516139</v>
      </c>
      <c r="N12" s="3">
        <v>557697</v>
      </c>
      <c r="O12" s="4">
        <v>734075</v>
      </c>
    </row>
    <row r="13" spans="1:15" s="19" customFormat="1" ht="19.5" customHeight="1">
      <c r="A13" s="16"/>
      <c r="B13" s="49"/>
      <c r="C13" s="30">
        <f t="shared" si="0"/>
        <v>6269340285</v>
      </c>
      <c r="D13" s="5">
        <v>436079098</v>
      </c>
      <c r="E13" s="5">
        <v>442586896</v>
      </c>
      <c r="F13" s="5">
        <v>575217895</v>
      </c>
      <c r="G13" s="5">
        <v>556195546</v>
      </c>
      <c r="H13" s="5">
        <v>496474411</v>
      </c>
      <c r="I13" s="5">
        <v>481787890</v>
      </c>
      <c r="J13" s="5">
        <v>514144919</v>
      </c>
      <c r="K13" s="5">
        <v>499164116</v>
      </c>
      <c r="L13" s="5">
        <v>471970914</v>
      </c>
      <c r="M13" s="5">
        <v>455396511</v>
      </c>
      <c r="N13" s="5">
        <v>496932529</v>
      </c>
      <c r="O13" s="6">
        <v>843389560</v>
      </c>
    </row>
    <row r="14" spans="1:15" s="19" customFormat="1" ht="19.5" customHeight="1">
      <c r="A14" s="16"/>
      <c r="B14" s="48" t="s">
        <v>21</v>
      </c>
      <c r="C14" s="29">
        <f t="shared" si="0"/>
        <v>17858472</v>
      </c>
      <c r="D14" s="3">
        <v>1434142</v>
      </c>
      <c r="E14" s="3">
        <v>1421871</v>
      </c>
      <c r="F14" s="3">
        <v>1610199</v>
      </c>
      <c r="G14" s="3">
        <v>1543073</v>
      </c>
      <c r="H14" s="3">
        <v>1408362</v>
      </c>
      <c r="I14" s="3">
        <v>1517783</v>
      </c>
      <c r="J14" s="3">
        <v>1351922</v>
      </c>
      <c r="K14" s="3">
        <v>1335036</v>
      </c>
      <c r="L14" s="3">
        <v>1418712</v>
      </c>
      <c r="M14" s="3">
        <v>1546491</v>
      </c>
      <c r="N14" s="3">
        <v>1497805</v>
      </c>
      <c r="O14" s="4">
        <v>1773076</v>
      </c>
    </row>
    <row r="15" spans="1:15" s="19" customFormat="1" ht="19.5" customHeight="1">
      <c r="A15" s="16"/>
      <c r="B15" s="49"/>
      <c r="C15" s="30">
        <f t="shared" si="0"/>
        <v>14977313316</v>
      </c>
      <c r="D15" s="5">
        <v>1069366843</v>
      </c>
      <c r="E15" s="5">
        <v>1064110962</v>
      </c>
      <c r="F15" s="5">
        <v>1253966027</v>
      </c>
      <c r="G15" s="5">
        <v>1194003315</v>
      </c>
      <c r="H15" s="5">
        <v>1118751240</v>
      </c>
      <c r="I15" s="5">
        <v>1263980001</v>
      </c>
      <c r="J15" s="5">
        <v>1189510221</v>
      </c>
      <c r="K15" s="5">
        <v>1134641105</v>
      </c>
      <c r="L15" s="5">
        <v>1134104525</v>
      </c>
      <c r="M15" s="5">
        <v>1273139806</v>
      </c>
      <c r="N15" s="5">
        <v>1458980548</v>
      </c>
      <c r="O15" s="6">
        <v>1822758723</v>
      </c>
    </row>
    <row r="16" spans="1:15" s="19" customFormat="1" ht="19.5" customHeight="1">
      <c r="A16" s="16"/>
      <c r="B16" s="58" t="s">
        <v>22</v>
      </c>
      <c r="C16" s="28">
        <f t="shared" si="0"/>
        <v>3557136</v>
      </c>
      <c r="D16" s="3">
        <v>275121</v>
      </c>
      <c r="E16" s="1">
        <v>285839</v>
      </c>
      <c r="F16" s="1">
        <v>288755</v>
      </c>
      <c r="G16" s="1">
        <v>306748</v>
      </c>
      <c r="H16" s="1">
        <v>317194</v>
      </c>
      <c r="I16" s="1">
        <v>294546</v>
      </c>
      <c r="J16" s="1">
        <v>315475</v>
      </c>
      <c r="K16" s="1">
        <v>283068</v>
      </c>
      <c r="L16" s="1">
        <v>270493</v>
      </c>
      <c r="M16" s="1">
        <v>300401</v>
      </c>
      <c r="N16" s="1">
        <v>302100</v>
      </c>
      <c r="O16" s="2">
        <v>317396</v>
      </c>
    </row>
    <row r="17" spans="1:15" s="19" customFormat="1" ht="19.5" customHeight="1">
      <c r="A17" s="16"/>
      <c r="B17" s="47"/>
      <c r="C17" s="30">
        <f t="shared" si="0"/>
        <v>2223401916</v>
      </c>
      <c r="D17" s="5">
        <v>175779090</v>
      </c>
      <c r="E17" s="5">
        <v>178917064</v>
      </c>
      <c r="F17" s="5">
        <v>179798016</v>
      </c>
      <c r="G17" s="5">
        <v>193527943</v>
      </c>
      <c r="H17" s="5">
        <v>196041424</v>
      </c>
      <c r="I17" s="5">
        <v>181180457</v>
      </c>
      <c r="J17" s="5">
        <v>189748447</v>
      </c>
      <c r="K17" s="5">
        <v>167357074</v>
      </c>
      <c r="L17" s="5">
        <v>168246301</v>
      </c>
      <c r="M17" s="5">
        <v>185923878</v>
      </c>
      <c r="N17" s="5">
        <v>192824402</v>
      </c>
      <c r="O17" s="6">
        <v>214057820</v>
      </c>
    </row>
    <row r="18" spans="1:15" s="19" customFormat="1" ht="19.5" customHeight="1">
      <c r="A18" s="44" t="s">
        <v>23</v>
      </c>
      <c r="B18" s="45"/>
      <c r="C18" s="29">
        <f t="shared" si="0"/>
        <v>54689099</v>
      </c>
      <c r="D18" s="20">
        <f>D10+D12+D14+D16</f>
        <v>4332281</v>
      </c>
      <c r="E18" s="20">
        <f aca="true" t="shared" si="3" ref="E18:O18">E10+E12+E14+E16</f>
        <v>4277646</v>
      </c>
      <c r="F18" s="20">
        <f t="shared" si="3"/>
        <v>4784406</v>
      </c>
      <c r="G18" s="20">
        <f t="shared" si="3"/>
        <v>4688796</v>
      </c>
      <c r="H18" s="20">
        <f t="shared" si="3"/>
        <v>4558838</v>
      </c>
      <c r="I18" s="20">
        <f t="shared" si="3"/>
        <v>4528595</v>
      </c>
      <c r="J18" s="20">
        <f t="shared" si="3"/>
        <v>4236107</v>
      </c>
      <c r="K18" s="20">
        <f t="shared" si="3"/>
        <v>4156348</v>
      </c>
      <c r="L18" s="20">
        <f t="shared" si="3"/>
        <v>4599142</v>
      </c>
      <c r="M18" s="20">
        <f t="shared" si="3"/>
        <v>4796824</v>
      </c>
      <c r="N18" s="20">
        <f t="shared" si="3"/>
        <v>4586435</v>
      </c>
      <c r="O18" s="21">
        <f t="shared" si="3"/>
        <v>5143681</v>
      </c>
    </row>
    <row r="19" spans="1:15" s="19" customFormat="1" ht="19.5" customHeight="1">
      <c r="A19" s="46"/>
      <c r="B19" s="45"/>
      <c r="C19" s="28">
        <f t="shared" si="0"/>
        <v>44418290313</v>
      </c>
      <c r="D19" s="17">
        <f aca="true" t="shared" si="4" ref="D19:O19">D11+D13+D15+D17</f>
        <v>3412551246</v>
      </c>
      <c r="E19" s="17">
        <f t="shared" si="4"/>
        <v>3281135615</v>
      </c>
      <c r="F19" s="17">
        <f t="shared" si="4"/>
        <v>3776193541</v>
      </c>
      <c r="G19" s="17">
        <f t="shared" si="4"/>
        <v>3612604186</v>
      </c>
      <c r="H19" s="17">
        <f t="shared" si="4"/>
        <v>3537523512</v>
      </c>
      <c r="I19" s="17">
        <f t="shared" si="4"/>
        <v>3503320189</v>
      </c>
      <c r="J19" s="17">
        <f t="shared" si="4"/>
        <v>3501239160</v>
      </c>
      <c r="K19" s="17">
        <f t="shared" si="4"/>
        <v>3443854478</v>
      </c>
      <c r="L19" s="17">
        <f t="shared" si="4"/>
        <v>3571756257</v>
      </c>
      <c r="M19" s="17">
        <f t="shared" si="4"/>
        <v>3712519712</v>
      </c>
      <c r="N19" s="17">
        <f t="shared" si="4"/>
        <v>3930771808</v>
      </c>
      <c r="O19" s="18">
        <f t="shared" si="4"/>
        <v>5134820609</v>
      </c>
    </row>
    <row r="20" spans="1:15" s="19" customFormat="1" ht="19.5" customHeight="1">
      <c r="A20" s="51" t="s">
        <v>24</v>
      </c>
      <c r="B20" s="52"/>
      <c r="C20" s="29">
        <f>SUM(D20:O20)</f>
        <v>287252390</v>
      </c>
      <c r="D20" s="20">
        <f>D8+D18</f>
        <v>21647571</v>
      </c>
      <c r="E20" s="20">
        <f aca="true" t="shared" si="5" ref="E20:O20">E8+E18</f>
        <v>22502651</v>
      </c>
      <c r="F20" s="20">
        <f t="shared" si="5"/>
        <v>23948717</v>
      </c>
      <c r="G20" s="20">
        <f t="shared" si="5"/>
        <v>22712958</v>
      </c>
      <c r="H20" s="20">
        <f t="shared" si="5"/>
        <v>23094082</v>
      </c>
      <c r="I20" s="20">
        <f t="shared" si="5"/>
        <v>23389891</v>
      </c>
      <c r="J20" s="20">
        <f t="shared" si="5"/>
        <v>23314936</v>
      </c>
      <c r="K20" s="20">
        <f t="shared" si="5"/>
        <v>23593594</v>
      </c>
      <c r="L20" s="20">
        <f t="shared" si="5"/>
        <v>24336947</v>
      </c>
      <c r="M20" s="20">
        <f t="shared" si="5"/>
        <v>26497229</v>
      </c>
      <c r="N20" s="20">
        <f t="shared" si="5"/>
        <v>25768724</v>
      </c>
      <c r="O20" s="21">
        <f t="shared" si="5"/>
        <v>26445090</v>
      </c>
    </row>
    <row r="21" spans="1:15" s="19" customFormat="1" ht="19.5" customHeight="1" thickBot="1">
      <c r="A21" s="53"/>
      <c r="B21" s="54"/>
      <c r="C21" s="31">
        <f>SUM(D21:O21)</f>
        <v>99450967245</v>
      </c>
      <c r="D21" s="32">
        <f aca="true" t="shared" si="6" ref="D21:O21">D9+D19</f>
        <v>7286005925</v>
      </c>
      <c r="E21" s="32">
        <f t="shared" si="6"/>
        <v>7402980184</v>
      </c>
      <c r="F21" s="32">
        <f t="shared" si="6"/>
        <v>8189142155</v>
      </c>
      <c r="G21" s="32">
        <f t="shared" si="6"/>
        <v>8426429740</v>
      </c>
      <c r="H21" s="32">
        <f t="shared" si="6"/>
        <v>7784820288</v>
      </c>
      <c r="I21" s="32">
        <f t="shared" si="6"/>
        <v>8132235077</v>
      </c>
      <c r="J21" s="32">
        <f t="shared" si="6"/>
        <v>8122600319</v>
      </c>
      <c r="K21" s="32">
        <f t="shared" si="6"/>
        <v>8425065888</v>
      </c>
      <c r="L21" s="32">
        <f t="shared" si="6"/>
        <v>8519111027</v>
      </c>
      <c r="M21" s="32">
        <f t="shared" si="6"/>
        <v>8654499953</v>
      </c>
      <c r="N21" s="32">
        <f t="shared" si="6"/>
        <v>8600904562</v>
      </c>
      <c r="O21" s="33">
        <f t="shared" si="6"/>
        <v>9907172127</v>
      </c>
    </row>
    <row r="22" spans="1:2" s="19" customFormat="1" ht="30" customHeight="1" thickBot="1">
      <c r="A22" s="13"/>
      <c r="B22" s="13"/>
    </row>
    <row r="23" spans="1:15" s="25" customFormat="1" ht="30" customHeight="1" thickBot="1">
      <c r="A23" s="56"/>
      <c r="B23" s="57"/>
      <c r="C23" s="34">
        <f>SUM(D23:O23)</f>
        <v>273</v>
      </c>
      <c r="D23" s="35">
        <v>21</v>
      </c>
      <c r="E23" s="36">
        <v>22</v>
      </c>
      <c r="F23" s="36">
        <v>23</v>
      </c>
      <c r="G23" s="36">
        <v>23</v>
      </c>
      <c r="H23" s="36">
        <v>22</v>
      </c>
      <c r="I23" s="36">
        <v>22</v>
      </c>
      <c r="J23" s="36">
        <v>23</v>
      </c>
      <c r="K23" s="36">
        <v>23</v>
      </c>
      <c r="L23" s="36">
        <v>23</v>
      </c>
      <c r="M23" s="36">
        <v>23</v>
      </c>
      <c r="N23" s="36">
        <v>23</v>
      </c>
      <c r="O23" s="37">
        <v>25</v>
      </c>
    </row>
    <row r="24" spans="1:2" s="19" customFormat="1" ht="30" customHeight="1">
      <c r="A24" s="13"/>
      <c r="B24" s="13"/>
    </row>
    <row r="25" spans="1:15" s="19" customFormat="1" ht="39.75" customHeight="1" thickBot="1">
      <c r="A25" s="13"/>
      <c r="B25" s="13"/>
      <c r="F25" s="50" t="s">
        <v>26</v>
      </c>
      <c r="G25" s="50"/>
      <c r="H25" s="50"/>
      <c r="I25" s="50"/>
      <c r="J25" s="50"/>
      <c r="K25" s="26"/>
      <c r="O25" s="27" t="s">
        <v>25</v>
      </c>
    </row>
    <row r="26" spans="1:15" s="13" customFormat="1" ht="15" customHeight="1">
      <c r="A26" s="11"/>
      <c r="B26" s="12" t="s">
        <v>12</v>
      </c>
      <c r="C26" s="42" t="s">
        <v>13</v>
      </c>
      <c r="D26" s="42" t="s">
        <v>14</v>
      </c>
      <c r="E26" s="42" t="s">
        <v>3</v>
      </c>
      <c r="F26" s="42" t="s">
        <v>4</v>
      </c>
      <c r="G26" s="42" t="s">
        <v>5</v>
      </c>
      <c r="H26" s="42" t="s">
        <v>6</v>
      </c>
      <c r="I26" s="42" t="s">
        <v>7</v>
      </c>
      <c r="J26" s="42" t="s">
        <v>8</v>
      </c>
      <c r="K26" s="42" t="s">
        <v>9</v>
      </c>
      <c r="L26" s="42" t="s">
        <v>10</v>
      </c>
      <c r="M26" s="42" t="s">
        <v>0</v>
      </c>
      <c r="N26" s="42" t="s">
        <v>1</v>
      </c>
      <c r="O26" s="40" t="s">
        <v>2</v>
      </c>
    </row>
    <row r="27" spans="1:15" s="13" customFormat="1" ht="15" customHeight="1">
      <c r="A27" s="14" t="s">
        <v>15</v>
      </c>
      <c r="B27" s="15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1"/>
    </row>
    <row r="28" spans="1:15" s="19" customFormat="1" ht="19.5" customHeight="1">
      <c r="A28" s="16"/>
      <c r="B28" s="38" t="s">
        <v>16</v>
      </c>
      <c r="C28" s="28">
        <f>C4/C$23</f>
        <v>585045.2271062271</v>
      </c>
      <c r="D28" s="17">
        <f>D4/D$23</f>
        <v>545290.380952381</v>
      </c>
      <c r="E28" s="17">
        <f aca="true" t="shared" si="7" ref="E28:O28">E4/E$23</f>
        <v>570671.7727272727</v>
      </c>
      <c r="F28" s="17">
        <f t="shared" si="7"/>
        <v>584605.8695652174</v>
      </c>
      <c r="G28" s="17">
        <f t="shared" si="7"/>
        <v>571028.9565217391</v>
      </c>
      <c r="H28" s="17">
        <f t="shared" si="7"/>
        <v>653078.2727272727</v>
      </c>
      <c r="I28" s="17">
        <f t="shared" si="7"/>
        <v>601535.5454545454</v>
      </c>
      <c r="J28" s="17">
        <f t="shared" si="7"/>
        <v>521946.04347826086</v>
      </c>
      <c r="K28" s="17">
        <f t="shared" si="7"/>
        <v>543758.3478260869</v>
      </c>
      <c r="L28" s="17">
        <f t="shared" si="7"/>
        <v>604491.8260869565</v>
      </c>
      <c r="M28" s="17">
        <f t="shared" si="7"/>
        <v>628718.6521739131</v>
      </c>
      <c r="N28" s="17">
        <f t="shared" si="7"/>
        <v>621645.1739130435</v>
      </c>
      <c r="O28" s="18">
        <f t="shared" si="7"/>
        <v>574299.36</v>
      </c>
    </row>
    <row r="29" spans="1:15" s="19" customFormat="1" ht="19.5" customHeight="1">
      <c r="A29" s="16"/>
      <c r="B29" s="39"/>
      <c r="C29" s="28">
        <f aca="true" t="shared" si="8" ref="C29:O29">C5/C$23</f>
        <v>129113574.76556776</v>
      </c>
      <c r="D29" s="17">
        <f t="shared" si="8"/>
        <v>117915282.38095239</v>
      </c>
      <c r="E29" s="17">
        <f t="shared" si="8"/>
        <v>120260098.31818181</v>
      </c>
      <c r="F29" s="17">
        <f t="shared" si="8"/>
        <v>123264267.60869566</v>
      </c>
      <c r="G29" s="17">
        <f t="shared" si="8"/>
        <v>148778704.2173913</v>
      </c>
      <c r="H29" s="17">
        <f t="shared" si="8"/>
        <v>138230804.95454547</v>
      </c>
      <c r="I29" s="17">
        <f t="shared" si="8"/>
        <v>136963675.36363637</v>
      </c>
      <c r="J29" s="17">
        <f t="shared" si="8"/>
        <v>118667612.69565217</v>
      </c>
      <c r="K29" s="17">
        <f t="shared" si="8"/>
        <v>126130913.3478261</v>
      </c>
      <c r="L29" s="17">
        <f t="shared" si="8"/>
        <v>134476882.3043478</v>
      </c>
      <c r="M29" s="17">
        <f t="shared" si="8"/>
        <v>140112603.73913044</v>
      </c>
      <c r="N29" s="17">
        <f t="shared" si="8"/>
        <v>137147953.5652174</v>
      </c>
      <c r="O29" s="18">
        <f t="shared" si="8"/>
        <v>108578747.56</v>
      </c>
    </row>
    <row r="30" spans="1:15" s="19" customFormat="1" ht="19.5" customHeight="1">
      <c r="A30" s="16"/>
      <c r="B30" s="38" t="s">
        <v>17</v>
      </c>
      <c r="C30" s="29">
        <f aca="true" t="shared" si="9" ref="C30:O30">C6/C$23</f>
        <v>266834.9597069597</v>
      </c>
      <c r="D30" s="20">
        <f t="shared" si="9"/>
        <v>279247.2380952381</v>
      </c>
      <c r="E30" s="20">
        <f t="shared" si="9"/>
        <v>257737.54545454544</v>
      </c>
      <c r="F30" s="20">
        <f t="shared" si="9"/>
        <v>248625.04347826086</v>
      </c>
      <c r="G30" s="20">
        <f t="shared" si="9"/>
        <v>212630.26086956522</v>
      </c>
      <c r="H30" s="20">
        <f t="shared" si="9"/>
        <v>189432.81818181818</v>
      </c>
      <c r="I30" s="20">
        <f t="shared" si="9"/>
        <v>255796.0909090909</v>
      </c>
      <c r="J30" s="20">
        <f t="shared" si="9"/>
        <v>307568.26086956525</v>
      </c>
      <c r="K30" s="20">
        <f t="shared" si="9"/>
        <v>301339.3043478261</v>
      </c>
      <c r="L30" s="20">
        <f t="shared" si="9"/>
        <v>253673.60869565216</v>
      </c>
      <c r="M30" s="20">
        <f t="shared" si="9"/>
        <v>314777.2173913043</v>
      </c>
      <c r="N30" s="20">
        <f t="shared" si="9"/>
        <v>299323.9130434783</v>
      </c>
      <c r="O30" s="21">
        <f t="shared" si="9"/>
        <v>277757</v>
      </c>
    </row>
    <row r="31" spans="1:15" s="19" customFormat="1" ht="19.5" customHeight="1">
      <c r="A31" s="16"/>
      <c r="B31" s="47"/>
      <c r="C31" s="30">
        <f aca="true" t="shared" si="10" ref="C31:O31">C7/C$23</f>
        <v>72471322.42124543</v>
      </c>
      <c r="D31" s="22">
        <f t="shared" si="10"/>
        <v>66534940.428571425</v>
      </c>
      <c r="E31" s="22">
        <f t="shared" si="10"/>
        <v>67096473</v>
      </c>
      <c r="F31" s="22">
        <f t="shared" si="10"/>
        <v>68603063.43478261</v>
      </c>
      <c r="G31" s="22">
        <f t="shared" si="10"/>
        <v>60518059</v>
      </c>
      <c r="H31" s="22">
        <f t="shared" si="10"/>
        <v>54828139.40909091</v>
      </c>
      <c r="I31" s="22">
        <f t="shared" si="10"/>
        <v>73441546.81818181</v>
      </c>
      <c r="J31" s="22">
        <f t="shared" si="10"/>
        <v>82261133.3478261</v>
      </c>
      <c r="K31" s="22">
        <f t="shared" si="10"/>
        <v>90443495.7826087</v>
      </c>
      <c r="L31" s="22">
        <f t="shared" si="10"/>
        <v>80625499</v>
      </c>
      <c r="M31" s="22">
        <f t="shared" si="10"/>
        <v>74756102.39130434</v>
      </c>
      <c r="N31" s="22">
        <f t="shared" si="10"/>
        <v>65901296.60869565</v>
      </c>
      <c r="O31" s="23">
        <f t="shared" si="10"/>
        <v>82315313.16</v>
      </c>
    </row>
    <row r="32" spans="1:15" s="19" customFormat="1" ht="19.5" customHeight="1">
      <c r="A32" s="44" t="s">
        <v>18</v>
      </c>
      <c r="B32" s="45"/>
      <c r="C32" s="28">
        <f aca="true" t="shared" si="11" ref="C32:O32">C8/C$23</f>
        <v>851880.1868131869</v>
      </c>
      <c r="D32" s="17">
        <f t="shared" si="11"/>
        <v>824537.619047619</v>
      </c>
      <c r="E32" s="17">
        <f t="shared" si="11"/>
        <v>828409.3181818182</v>
      </c>
      <c r="F32" s="17">
        <f t="shared" si="11"/>
        <v>833230.9130434783</v>
      </c>
      <c r="G32" s="17">
        <f t="shared" si="11"/>
        <v>783659.2173913043</v>
      </c>
      <c r="H32" s="17">
        <f t="shared" si="11"/>
        <v>842511.0909090909</v>
      </c>
      <c r="I32" s="17">
        <f t="shared" si="11"/>
        <v>857331.6363636364</v>
      </c>
      <c r="J32" s="17">
        <f t="shared" si="11"/>
        <v>829514.304347826</v>
      </c>
      <c r="K32" s="17">
        <f t="shared" si="11"/>
        <v>845097.6521739131</v>
      </c>
      <c r="L32" s="17">
        <f t="shared" si="11"/>
        <v>858165.4347826086</v>
      </c>
      <c r="M32" s="17">
        <f t="shared" si="11"/>
        <v>943495.8695652174</v>
      </c>
      <c r="N32" s="17">
        <f t="shared" si="11"/>
        <v>920969.0869565217</v>
      </c>
      <c r="O32" s="18">
        <f t="shared" si="11"/>
        <v>852056.36</v>
      </c>
    </row>
    <row r="33" spans="1:15" s="19" customFormat="1" ht="19.5" customHeight="1">
      <c r="A33" s="59"/>
      <c r="B33" s="60"/>
      <c r="C33" s="30">
        <f aca="true" t="shared" si="12" ref="C33:O33">C9/C$23</f>
        <v>201584897.18681318</v>
      </c>
      <c r="D33" s="22">
        <f t="shared" si="12"/>
        <v>184450222.80952382</v>
      </c>
      <c r="E33" s="22">
        <f t="shared" si="12"/>
        <v>187356571.3181818</v>
      </c>
      <c r="F33" s="22">
        <f t="shared" si="12"/>
        <v>191867331.04347825</v>
      </c>
      <c r="G33" s="22">
        <f t="shared" si="12"/>
        <v>209296763.2173913</v>
      </c>
      <c r="H33" s="22">
        <f t="shared" si="12"/>
        <v>193058944.36363637</v>
      </c>
      <c r="I33" s="22">
        <f t="shared" si="12"/>
        <v>210405222.1818182</v>
      </c>
      <c r="J33" s="22">
        <f t="shared" si="12"/>
        <v>200928746.04347825</v>
      </c>
      <c r="K33" s="22">
        <f t="shared" si="12"/>
        <v>216574409.13043478</v>
      </c>
      <c r="L33" s="22">
        <f t="shared" si="12"/>
        <v>215102381.3043478</v>
      </c>
      <c r="M33" s="22">
        <f t="shared" si="12"/>
        <v>214868706.13043478</v>
      </c>
      <c r="N33" s="22">
        <f t="shared" si="12"/>
        <v>203049250.17391303</v>
      </c>
      <c r="O33" s="23">
        <f t="shared" si="12"/>
        <v>190894060.72</v>
      </c>
    </row>
    <row r="34" spans="1:15" s="19" customFormat="1" ht="19.5" customHeight="1">
      <c r="A34" s="24"/>
      <c r="B34" s="48" t="s">
        <v>19</v>
      </c>
      <c r="C34" s="29">
        <f aca="true" t="shared" si="13" ref="C34:O34">C10/C$23</f>
        <v>94807.66300366301</v>
      </c>
      <c r="D34" s="20">
        <f t="shared" si="13"/>
        <v>100671.85714285714</v>
      </c>
      <c r="E34" s="20">
        <f t="shared" si="13"/>
        <v>91159.45454545454</v>
      </c>
      <c r="F34" s="20">
        <f t="shared" si="13"/>
        <v>93419.26086956522</v>
      </c>
      <c r="G34" s="20">
        <f t="shared" si="13"/>
        <v>92431.47826086957</v>
      </c>
      <c r="H34" s="20">
        <f t="shared" si="13"/>
        <v>99066.86363636363</v>
      </c>
      <c r="I34" s="20">
        <f t="shared" si="13"/>
        <v>95605.18181818182</v>
      </c>
      <c r="J34" s="20">
        <f t="shared" si="13"/>
        <v>83827.47826086957</v>
      </c>
      <c r="K34" s="20">
        <f t="shared" si="13"/>
        <v>83433.65217391304</v>
      </c>
      <c r="L34" s="20">
        <f t="shared" si="13"/>
        <v>103337.26086956522</v>
      </c>
      <c r="M34" s="20">
        <f t="shared" si="13"/>
        <v>105817.08695652174</v>
      </c>
      <c r="N34" s="20">
        <f t="shared" si="13"/>
        <v>96905.78260869565</v>
      </c>
      <c r="O34" s="21">
        <f t="shared" si="13"/>
        <v>92765.36</v>
      </c>
    </row>
    <row r="35" spans="1:15" s="19" customFormat="1" ht="19.5" customHeight="1">
      <c r="A35" s="16"/>
      <c r="B35" s="55"/>
      <c r="C35" s="28">
        <f aca="true" t="shared" si="14" ref="C35:O35">C11/C$23</f>
        <v>76733460.79120879</v>
      </c>
      <c r="D35" s="17">
        <f t="shared" si="14"/>
        <v>82444105.47619048</v>
      </c>
      <c r="E35" s="17">
        <f t="shared" si="14"/>
        <v>72523667.86363636</v>
      </c>
      <c r="F35" s="17">
        <f t="shared" si="14"/>
        <v>76835287.08695652</v>
      </c>
      <c r="G35" s="17">
        <f t="shared" si="14"/>
        <v>72559886.17391305</v>
      </c>
      <c r="H35" s="17">
        <f t="shared" si="14"/>
        <v>78466201.68181819</v>
      </c>
      <c r="I35" s="17">
        <f t="shared" si="14"/>
        <v>71653265.5</v>
      </c>
      <c r="J35" s="17">
        <f t="shared" si="14"/>
        <v>69905894.47826087</v>
      </c>
      <c r="K35" s="17">
        <f t="shared" si="14"/>
        <v>71421399.26086956</v>
      </c>
      <c r="L35" s="17">
        <f t="shared" si="14"/>
        <v>78149326.82608695</v>
      </c>
      <c r="M35" s="17">
        <f t="shared" si="14"/>
        <v>78176500.73913044</v>
      </c>
      <c r="N35" s="17">
        <f t="shared" si="14"/>
        <v>77479753.43478261</v>
      </c>
      <c r="O35" s="18">
        <f t="shared" si="14"/>
        <v>90184580.24</v>
      </c>
    </row>
    <row r="36" spans="1:15" s="19" customFormat="1" ht="19.5" customHeight="1">
      <c r="A36" s="16"/>
      <c r="B36" s="48" t="s">
        <v>20</v>
      </c>
      <c r="C36" s="29">
        <f aca="true" t="shared" si="15" ref="C36:O36">C12/C$23</f>
        <v>27073.25641025641</v>
      </c>
      <c r="D36" s="20">
        <f t="shared" si="15"/>
        <v>24233.761904761905</v>
      </c>
      <c r="E36" s="20">
        <f t="shared" si="15"/>
        <v>25655.81818181818</v>
      </c>
      <c r="F36" s="20">
        <f t="shared" si="15"/>
        <v>32035.17391304348</v>
      </c>
      <c r="G36" s="20">
        <f t="shared" si="15"/>
        <v>31002.217391304348</v>
      </c>
      <c r="H36" s="20">
        <f t="shared" si="15"/>
        <v>29718.68181818182</v>
      </c>
      <c r="I36" s="20">
        <f t="shared" si="15"/>
        <v>27861.454545454544</v>
      </c>
      <c r="J36" s="20">
        <f t="shared" si="15"/>
        <v>27855.565217391304</v>
      </c>
      <c r="K36" s="20">
        <f t="shared" si="15"/>
        <v>26924.782608695652</v>
      </c>
      <c r="L36" s="20">
        <f t="shared" si="15"/>
        <v>23181.739130434784</v>
      </c>
      <c r="M36" s="20">
        <f t="shared" si="15"/>
        <v>22440.82608695652</v>
      </c>
      <c r="N36" s="20">
        <f t="shared" si="15"/>
        <v>24247.695652173912</v>
      </c>
      <c r="O36" s="21">
        <f t="shared" si="15"/>
        <v>29363</v>
      </c>
    </row>
    <row r="37" spans="1:15" s="19" customFormat="1" ht="19.5" customHeight="1">
      <c r="A37" s="16"/>
      <c r="B37" s="49"/>
      <c r="C37" s="30">
        <f aca="true" t="shared" si="16" ref="C37:O37">C13/C$23</f>
        <v>22964616.42857143</v>
      </c>
      <c r="D37" s="22">
        <f t="shared" si="16"/>
        <v>20765671.333333332</v>
      </c>
      <c r="E37" s="22">
        <f t="shared" si="16"/>
        <v>20117586.181818184</v>
      </c>
      <c r="F37" s="22">
        <f t="shared" si="16"/>
        <v>25009473.695652176</v>
      </c>
      <c r="G37" s="22">
        <f t="shared" si="16"/>
        <v>24182415.04347826</v>
      </c>
      <c r="H37" s="22">
        <f t="shared" si="16"/>
        <v>22567018.681818184</v>
      </c>
      <c r="I37" s="22">
        <f t="shared" si="16"/>
        <v>21899449.545454547</v>
      </c>
      <c r="J37" s="22">
        <f t="shared" si="16"/>
        <v>22354126.913043477</v>
      </c>
      <c r="K37" s="22">
        <f t="shared" si="16"/>
        <v>21702787.652173914</v>
      </c>
      <c r="L37" s="22">
        <f t="shared" si="16"/>
        <v>20520474.52173913</v>
      </c>
      <c r="M37" s="22">
        <f t="shared" si="16"/>
        <v>19799848.304347824</v>
      </c>
      <c r="N37" s="22">
        <f t="shared" si="16"/>
        <v>21605762.13043478</v>
      </c>
      <c r="O37" s="23">
        <f t="shared" si="16"/>
        <v>33735582.4</v>
      </c>
    </row>
    <row r="38" spans="1:15" s="19" customFormat="1" ht="19.5" customHeight="1">
      <c r="A38" s="16"/>
      <c r="B38" s="48" t="s">
        <v>21</v>
      </c>
      <c r="C38" s="29">
        <f aca="true" t="shared" si="17" ref="C38:O38">C14/C$23</f>
        <v>65415.64835164835</v>
      </c>
      <c r="D38" s="20">
        <f t="shared" si="17"/>
        <v>68292.47619047618</v>
      </c>
      <c r="E38" s="20">
        <f t="shared" si="17"/>
        <v>64630.5</v>
      </c>
      <c r="F38" s="20">
        <f t="shared" si="17"/>
        <v>70008.65217391304</v>
      </c>
      <c r="G38" s="20">
        <f t="shared" si="17"/>
        <v>67090.13043478261</v>
      </c>
      <c r="H38" s="20">
        <f t="shared" si="17"/>
        <v>64016.454545454544</v>
      </c>
      <c r="I38" s="20">
        <f t="shared" si="17"/>
        <v>68990.13636363637</v>
      </c>
      <c r="J38" s="20">
        <f t="shared" si="17"/>
        <v>58779.217391304344</v>
      </c>
      <c r="K38" s="20">
        <f t="shared" si="17"/>
        <v>58045.04347826087</v>
      </c>
      <c r="L38" s="20">
        <f t="shared" si="17"/>
        <v>61683.13043478261</v>
      </c>
      <c r="M38" s="20">
        <f t="shared" si="17"/>
        <v>67238.73913043478</v>
      </c>
      <c r="N38" s="20">
        <f t="shared" si="17"/>
        <v>65121.95652173913</v>
      </c>
      <c r="O38" s="21">
        <f t="shared" si="17"/>
        <v>70923.04</v>
      </c>
    </row>
    <row r="39" spans="1:15" s="19" customFormat="1" ht="19.5" customHeight="1">
      <c r="A39" s="16"/>
      <c r="B39" s="49"/>
      <c r="C39" s="30">
        <f aca="true" t="shared" si="18" ref="C39:O39">C15/C$23</f>
        <v>54861953.538461536</v>
      </c>
      <c r="D39" s="22">
        <f t="shared" si="18"/>
        <v>50922230.61904762</v>
      </c>
      <c r="E39" s="22">
        <f t="shared" si="18"/>
        <v>48368680.09090909</v>
      </c>
      <c r="F39" s="22">
        <f t="shared" si="18"/>
        <v>54520262.04347826</v>
      </c>
      <c r="G39" s="22">
        <f t="shared" si="18"/>
        <v>51913187.60869565</v>
      </c>
      <c r="H39" s="22">
        <f t="shared" si="18"/>
        <v>50852329.09090909</v>
      </c>
      <c r="I39" s="22">
        <f t="shared" si="18"/>
        <v>57453636.40909091</v>
      </c>
      <c r="J39" s="22">
        <f t="shared" si="18"/>
        <v>51717835.69565217</v>
      </c>
      <c r="K39" s="22">
        <f t="shared" si="18"/>
        <v>49332221.95652174</v>
      </c>
      <c r="L39" s="22">
        <f t="shared" si="18"/>
        <v>49308892.39130435</v>
      </c>
      <c r="M39" s="22">
        <f t="shared" si="18"/>
        <v>55353904.60869565</v>
      </c>
      <c r="N39" s="22">
        <f t="shared" si="18"/>
        <v>63433936.86956522</v>
      </c>
      <c r="O39" s="23">
        <f t="shared" si="18"/>
        <v>72910348.92</v>
      </c>
    </row>
    <row r="40" spans="1:15" s="19" customFormat="1" ht="19.5" customHeight="1">
      <c r="A40" s="16"/>
      <c r="B40" s="58" t="s">
        <v>22</v>
      </c>
      <c r="C40" s="28">
        <f aca="true" t="shared" si="19" ref="C40:O40">C16/C$23</f>
        <v>13029.802197802197</v>
      </c>
      <c r="D40" s="17">
        <f t="shared" si="19"/>
        <v>13101</v>
      </c>
      <c r="E40" s="17">
        <f t="shared" si="19"/>
        <v>12992.681818181818</v>
      </c>
      <c r="F40" s="17">
        <f t="shared" si="19"/>
        <v>12554.565217391304</v>
      </c>
      <c r="G40" s="17">
        <f t="shared" si="19"/>
        <v>13336.869565217392</v>
      </c>
      <c r="H40" s="17">
        <f t="shared" si="19"/>
        <v>14417.90909090909</v>
      </c>
      <c r="I40" s="17">
        <f t="shared" si="19"/>
        <v>13388.454545454546</v>
      </c>
      <c r="J40" s="17">
        <f t="shared" si="19"/>
        <v>13716.304347826086</v>
      </c>
      <c r="K40" s="17">
        <f t="shared" si="19"/>
        <v>12307.304347826086</v>
      </c>
      <c r="L40" s="17">
        <f t="shared" si="19"/>
        <v>11760.565217391304</v>
      </c>
      <c r="M40" s="17">
        <f t="shared" si="19"/>
        <v>13060.91304347826</v>
      </c>
      <c r="N40" s="17">
        <f t="shared" si="19"/>
        <v>13134.782608695652</v>
      </c>
      <c r="O40" s="18">
        <f t="shared" si="19"/>
        <v>12695.84</v>
      </c>
    </row>
    <row r="41" spans="1:15" s="19" customFormat="1" ht="19.5" customHeight="1">
      <c r="A41" s="16"/>
      <c r="B41" s="47"/>
      <c r="C41" s="30">
        <f aca="true" t="shared" si="20" ref="C41:O41">C17/C$23</f>
        <v>8144329.362637362</v>
      </c>
      <c r="D41" s="22">
        <f t="shared" si="20"/>
        <v>8370432.857142857</v>
      </c>
      <c r="E41" s="22">
        <f t="shared" si="20"/>
        <v>8132593.818181818</v>
      </c>
      <c r="F41" s="22">
        <f t="shared" si="20"/>
        <v>7817305.043478261</v>
      </c>
      <c r="G41" s="22">
        <f t="shared" si="20"/>
        <v>8414258.391304348</v>
      </c>
      <c r="H41" s="22">
        <f t="shared" si="20"/>
        <v>8910973.818181818</v>
      </c>
      <c r="I41" s="22">
        <f t="shared" si="20"/>
        <v>8235475.318181818</v>
      </c>
      <c r="J41" s="22">
        <f t="shared" si="20"/>
        <v>8249932.478260869</v>
      </c>
      <c r="K41" s="22">
        <f t="shared" si="20"/>
        <v>7276394.521739131</v>
      </c>
      <c r="L41" s="22">
        <f t="shared" si="20"/>
        <v>7315056.565217392</v>
      </c>
      <c r="M41" s="22">
        <f t="shared" si="20"/>
        <v>8083646.869565218</v>
      </c>
      <c r="N41" s="22">
        <f t="shared" si="20"/>
        <v>8383669.652173913</v>
      </c>
      <c r="O41" s="23">
        <f t="shared" si="20"/>
        <v>8562312.8</v>
      </c>
    </row>
    <row r="42" spans="1:15" s="19" customFormat="1" ht="19.5" customHeight="1">
      <c r="A42" s="44" t="s">
        <v>23</v>
      </c>
      <c r="B42" s="45"/>
      <c r="C42" s="29">
        <f aca="true" t="shared" si="21" ref="C42:O42">C18/C$23</f>
        <v>200326.36996336997</v>
      </c>
      <c r="D42" s="20">
        <f t="shared" si="21"/>
        <v>206299.09523809524</v>
      </c>
      <c r="E42" s="20">
        <f t="shared" si="21"/>
        <v>194438.45454545456</v>
      </c>
      <c r="F42" s="20">
        <f t="shared" si="21"/>
        <v>208017.65217391305</v>
      </c>
      <c r="G42" s="20">
        <f t="shared" si="21"/>
        <v>203860.69565217392</v>
      </c>
      <c r="H42" s="20">
        <f t="shared" si="21"/>
        <v>207219.9090909091</v>
      </c>
      <c r="I42" s="20">
        <f t="shared" si="21"/>
        <v>205845.22727272726</v>
      </c>
      <c r="J42" s="20">
        <f t="shared" si="21"/>
        <v>184178.5652173913</v>
      </c>
      <c r="K42" s="20">
        <f t="shared" si="21"/>
        <v>180710.78260869565</v>
      </c>
      <c r="L42" s="20">
        <f t="shared" si="21"/>
        <v>199962.69565217392</v>
      </c>
      <c r="M42" s="20">
        <f t="shared" si="21"/>
        <v>208557.5652173913</v>
      </c>
      <c r="N42" s="20">
        <f t="shared" si="21"/>
        <v>199410.21739130435</v>
      </c>
      <c r="O42" s="21">
        <f t="shared" si="21"/>
        <v>205747.24</v>
      </c>
    </row>
    <row r="43" spans="1:15" s="19" customFormat="1" ht="19.5" customHeight="1">
      <c r="A43" s="46"/>
      <c r="B43" s="45"/>
      <c r="C43" s="28">
        <f aca="true" t="shared" si="22" ref="C43:O43">C19/C$23</f>
        <v>162704360.1208791</v>
      </c>
      <c r="D43" s="17">
        <f t="shared" si="22"/>
        <v>162502440.2857143</v>
      </c>
      <c r="E43" s="17">
        <f t="shared" si="22"/>
        <v>149142527.95454547</v>
      </c>
      <c r="F43" s="17">
        <f t="shared" si="22"/>
        <v>164182327.86956522</v>
      </c>
      <c r="G43" s="17">
        <f t="shared" si="22"/>
        <v>157069747.2173913</v>
      </c>
      <c r="H43" s="17">
        <f t="shared" si="22"/>
        <v>160796523.27272728</v>
      </c>
      <c r="I43" s="17">
        <f t="shared" si="22"/>
        <v>159241826.77272728</v>
      </c>
      <c r="J43" s="17">
        <f t="shared" si="22"/>
        <v>152227789.5652174</v>
      </c>
      <c r="K43" s="17">
        <f t="shared" si="22"/>
        <v>149732803.39130434</v>
      </c>
      <c r="L43" s="17">
        <f t="shared" si="22"/>
        <v>155293750.3043478</v>
      </c>
      <c r="M43" s="17">
        <f t="shared" si="22"/>
        <v>161413900.52173913</v>
      </c>
      <c r="N43" s="17">
        <f t="shared" si="22"/>
        <v>170903122.08695653</v>
      </c>
      <c r="O43" s="18">
        <f t="shared" si="22"/>
        <v>205392824.36</v>
      </c>
    </row>
    <row r="44" spans="1:15" s="19" customFormat="1" ht="19.5" customHeight="1">
      <c r="A44" s="51" t="s">
        <v>24</v>
      </c>
      <c r="B44" s="52"/>
      <c r="C44" s="29">
        <f aca="true" t="shared" si="23" ref="C44:O44">C20/C$23</f>
        <v>1052206.556776557</v>
      </c>
      <c r="D44" s="20">
        <f t="shared" si="23"/>
        <v>1030836.7142857143</v>
      </c>
      <c r="E44" s="20">
        <f t="shared" si="23"/>
        <v>1022847.7727272727</v>
      </c>
      <c r="F44" s="20">
        <f t="shared" si="23"/>
        <v>1041248.5652173914</v>
      </c>
      <c r="G44" s="20">
        <f t="shared" si="23"/>
        <v>987519.9130434783</v>
      </c>
      <c r="H44" s="20">
        <f t="shared" si="23"/>
        <v>1049731</v>
      </c>
      <c r="I44" s="20">
        <f t="shared" si="23"/>
        <v>1063176.8636363635</v>
      </c>
      <c r="J44" s="20">
        <f t="shared" si="23"/>
        <v>1013692.8695652174</v>
      </c>
      <c r="K44" s="20">
        <f t="shared" si="23"/>
        <v>1025808.4347826086</v>
      </c>
      <c r="L44" s="20">
        <f t="shared" si="23"/>
        <v>1058128.1304347827</v>
      </c>
      <c r="M44" s="20">
        <f t="shared" si="23"/>
        <v>1152053.4347826086</v>
      </c>
      <c r="N44" s="20">
        <f t="shared" si="23"/>
        <v>1120379.3043478262</v>
      </c>
      <c r="O44" s="21">
        <f t="shared" si="23"/>
        <v>1057803.6</v>
      </c>
    </row>
    <row r="45" spans="1:15" s="19" customFormat="1" ht="19.5" customHeight="1" thickBot="1">
      <c r="A45" s="53"/>
      <c r="B45" s="54"/>
      <c r="C45" s="31">
        <f aca="true" t="shared" si="24" ref="C45:O45">C21/C$23</f>
        <v>364289257.3076923</v>
      </c>
      <c r="D45" s="32">
        <f t="shared" si="24"/>
        <v>346952663.0952381</v>
      </c>
      <c r="E45" s="32">
        <f t="shared" si="24"/>
        <v>336499099.27272725</v>
      </c>
      <c r="F45" s="32">
        <f t="shared" si="24"/>
        <v>356049658.9130435</v>
      </c>
      <c r="G45" s="32">
        <f t="shared" si="24"/>
        <v>366366510.4347826</v>
      </c>
      <c r="H45" s="32">
        <f t="shared" si="24"/>
        <v>353855467.6363636</v>
      </c>
      <c r="I45" s="32">
        <f t="shared" si="24"/>
        <v>369647048.95454544</v>
      </c>
      <c r="J45" s="32">
        <f t="shared" si="24"/>
        <v>353156535.6086956</v>
      </c>
      <c r="K45" s="32">
        <f t="shared" si="24"/>
        <v>366307212.5217391</v>
      </c>
      <c r="L45" s="32">
        <f t="shared" si="24"/>
        <v>370396131.6086956</v>
      </c>
      <c r="M45" s="32">
        <f t="shared" si="24"/>
        <v>376282606.65217394</v>
      </c>
      <c r="N45" s="32">
        <f t="shared" si="24"/>
        <v>373952372.26086956</v>
      </c>
      <c r="O45" s="33">
        <f t="shared" si="24"/>
        <v>396286885.08</v>
      </c>
    </row>
  </sheetData>
  <sheetProtection/>
  <mergeCells count="47">
    <mergeCell ref="B28:B29"/>
    <mergeCell ref="B30:B31"/>
    <mergeCell ref="A32:B33"/>
    <mergeCell ref="B34:B35"/>
    <mergeCell ref="A44:B45"/>
    <mergeCell ref="B36:B37"/>
    <mergeCell ref="B38:B39"/>
    <mergeCell ref="B40:B41"/>
    <mergeCell ref="A42:B43"/>
    <mergeCell ref="O26:O27"/>
    <mergeCell ref="F1:J1"/>
    <mergeCell ref="G26:G27"/>
    <mergeCell ref="H26:H27"/>
    <mergeCell ref="I26:I27"/>
    <mergeCell ref="L26:L27"/>
    <mergeCell ref="K26:K27"/>
    <mergeCell ref="H2:H3"/>
    <mergeCell ref="J26:J27"/>
    <mergeCell ref="N2:N3"/>
    <mergeCell ref="C26:C27"/>
    <mergeCell ref="D26:D27"/>
    <mergeCell ref="E26:E27"/>
    <mergeCell ref="F26:F27"/>
    <mergeCell ref="A18:B19"/>
    <mergeCell ref="B6:B7"/>
    <mergeCell ref="B12:B13"/>
    <mergeCell ref="F25:J25"/>
    <mergeCell ref="A20:B21"/>
    <mergeCell ref="B10:B11"/>
    <mergeCell ref="A23:B23"/>
    <mergeCell ref="B14:B15"/>
    <mergeCell ref="B16:B17"/>
    <mergeCell ref="A8:B9"/>
    <mergeCell ref="F2:F3"/>
    <mergeCell ref="G2:G3"/>
    <mergeCell ref="M26:M27"/>
    <mergeCell ref="N26:N27"/>
    <mergeCell ref="B4:B5"/>
    <mergeCell ref="O2:O3"/>
    <mergeCell ref="M2:M3"/>
    <mergeCell ref="I2:I3"/>
    <mergeCell ref="J2:J3"/>
    <mergeCell ref="K2:K3"/>
    <mergeCell ref="L2:L3"/>
    <mergeCell ref="C2:C3"/>
    <mergeCell ref="D2:D3"/>
    <mergeCell ref="E2:E3"/>
  </mergeCells>
  <printOptions horizontalCentered="1"/>
  <pageMargins left="0.5905511811023623" right="0.5905511811023623" top="0.73" bottom="0.54" header="0.5118110236220472" footer="0.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管理部 総務課 企画調査係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fuichiba</dc:creator>
  <cp:keywords/>
  <dc:description/>
  <cp:lastModifiedBy>職員端末機20年度12月調達</cp:lastModifiedBy>
  <cp:lastPrinted>2009-02-28T05:43:39Z</cp:lastPrinted>
  <dcterms:created xsi:type="dcterms:W3CDTF">2003-03-14T07:55:44Z</dcterms:created>
  <dcterms:modified xsi:type="dcterms:W3CDTF">2011-02-16T07:30:18Z</dcterms:modified>
  <cp:category/>
  <cp:version/>
  <cp:contentType/>
  <cp:contentStatus/>
</cp:coreProperties>
</file>